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Rozpocty\2021\Desk Architekti\Dům přírody Pálavy 2021\Rozpočty k odeslání\"/>
    </mc:Choice>
  </mc:AlternateContent>
  <xr:revisionPtr revIDLastSave="0" documentId="8_{2508339D-5158-47F0-8C62-B1AE359E971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VÍTIDL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SVÍTIDLA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SVÍTIDLA Pol'!$A$1:$X$249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9" i="1" l="1"/>
  <c r="G41" i="1"/>
  <c r="F41" i="1"/>
  <c r="G40" i="1"/>
  <c r="F40" i="1"/>
  <c r="G39" i="1"/>
  <c r="F39" i="1"/>
  <c r="G239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8" i="12"/>
  <c r="I18" i="12"/>
  <c r="K18" i="12"/>
  <c r="M18" i="12"/>
  <c r="O18" i="12"/>
  <c r="Q18" i="12"/>
  <c r="V18" i="12"/>
  <c r="G23" i="12"/>
  <c r="I23" i="12"/>
  <c r="K23" i="12"/>
  <c r="M23" i="12"/>
  <c r="O23" i="12"/>
  <c r="Q23" i="12"/>
  <c r="V23" i="12"/>
  <c r="G27" i="12"/>
  <c r="G8" i="12" s="1"/>
  <c r="I27" i="12"/>
  <c r="K27" i="12"/>
  <c r="O27" i="12"/>
  <c r="Q27" i="12"/>
  <c r="V27" i="12"/>
  <c r="G34" i="12"/>
  <c r="I34" i="12"/>
  <c r="K34" i="12"/>
  <c r="M34" i="12"/>
  <c r="O34" i="12"/>
  <c r="Q34" i="12"/>
  <c r="V34" i="12"/>
  <c r="G39" i="12"/>
  <c r="M39" i="12" s="1"/>
  <c r="I39" i="12"/>
  <c r="K39" i="12"/>
  <c r="O39" i="12"/>
  <c r="Q39" i="12"/>
  <c r="V39" i="12"/>
  <c r="G43" i="12"/>
  <c r="I43" i="12"/>
  <c r="K43" i="12"/>
  <c r="M43" i="12"/>
  <c r="O43" i="12"/>
  <c r="Q43" i="12"/>
  <c r="V43" i="12"/>
  <c r="G47" i="12"/>
  <c r="I47" i="12"/>
  <c r="K47" i="12"/>
  <c r="M47" i="12"/>
  <c r="O47" i="12"/>
  <c r="Q47" i="12"/>
  <c r="V47" i="12"/>
  <c r="G62" i="12"/>
  <c r="M62" i="12" s="1"/>
  <c r="I62" i="12"/>
  <c r="K62" i="12"/>
  <c r="O62" i="12"/>
  <c r="Q62" i="12"/>
  <c r="V62" i="12"/>
  <c r="G71" i="12"/>
  <c r="I71" i="12"/>
  <c r="K71" i="12"/>
  <c r="M71" i="12"/>
  <c r="O71" i="12"/>
  <c r="Q71" i="12"/>
  <c r="V71" i="12"/>
  <c r="G75" i="12"/>
  <c r="M75" i="12" s="1"/>
  <c r="I75" i="12"/>
  <c r="K75" i="12"/>
  <c r="O75" i="12"/>
  <c r="Q75" i="12"/>
  <c r="V75" i="12"/>
  <c r="G81" i="12"/>
  <c r="I81" i="12"/>
  <c r="K81" i="12"/>
  <c r="M81" i="12"/>
  <c r="O81" i="12"/>
  <c r="Q81" i="12"/>
  <c r="V81" i="12"/>
  <c r="G85" i="12"/>
  <c r="M85" i="12" s="1"/>
  <c r="I85" i="12"/>
  <c r="K85" i="12"/>
  <c r="O85" i="12"/>
  <c r="Q85" i="12"/>
  <c r="V85" i="12"/>
  <c r="G90" i="12"/>
  <c r="I90" i="12"/>
  <c r="K90" i="12"/>
  <c r="M90" i="12"/>
  <c r="O90" i="12"/>
  <c r="Q90" i="12"/>
  <c r="V90" i="12"/>
  <c r="G94" i="12"/>
  <c r="I94" i="12"/>
  <c r="K94" i="12"/>
  <c r="M94" i="12"/>
  <c r="O94" i="12"/>
  <c r="Q94" i="12"/>
  <c r="V94" i="12"/>
  <c r="G98" i="12"/>
  <c r="M98" i="12" s="1"/>
  <c r="I98" i="12"/>
  <c r="K98" i="12"/>
  <c r="O98" i="12"/>
  <c r="Q98" i="12"/>
  <c r="V98" i="12"/>
  <c r="G102" i="12"/>
  <c r="I102" i="12"/>
  <c r="K102" i="12"/>
  <c r="M102" i="12"/>
  <c r="O102" i="12"/>
  <c r="Q102" i="12"/>
  <c r="V102" i="12"/>
  <c r="G106" i="12"/>
  <c r="I106" i="12"/>
  <c r="K106" i="12"/>
  <c r="M106" i="12"/>
  <c r="O106" i="12"/>
  <c r="Q106" i="12"/>
  <c r="V106" i="12"/>
  <c r="G113" i="12"/>
  <c r="I113" i="12"/>
  <c r="K113" i="12"/>
  <c r="M113" i="12"/>
  <c r="O113" i="12"/>
  <c r="Q113" i="12"/>
  <c r="V113" i="12"/>
  <c r="G124" i="12"/>
  <c r="I124" i="12"/>
  <c r="K124" i="12"/>
  <c r="M124" i="12"/>
  <c r="O124" i="12"/>
  <c r="Q124" i="12"/>
  <c r="V124" i="12"/>
  <c r="G129" i="12"/>
  <c r="M129" i="12" s="1"/>
  <c r="I129" i="12"/>
  <c r="K129" i="12"/>
  <c r="O129" i="12"/>
  <c r="Q129" i="12"/>
  <c r="V129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2" i="12"/>
  <c r="I142" i="12"/>
  <c r="K142" i="12"/>
  <c r="M142" i="12"/>
  <c r="O142" i="12"/>
  <c r="Q142" i="12"/>
  <c r="V142" i="12"/>
  <c r="G145" i="12"/>
  <c r="M145" i="12" s="1"/>
  <c r="I145" i="12"/>
  <c r="K145" i="12"/>
  <c r="O145" i="12"/>
  <c r="Q145" i="12"/>
  <c r="V145" i="12"/>
  <c r="G148" i="12"/>
  <c r="I148" i="12"/>
  <c r="K148" i="12"/>
  <c r="M148" i="12"/>
  <c r="O148" i="12"/>
  <c r="Q148" i="12"/>
  <c r="V148" i="12"/>
  <c r="G157" i="12"/>
  <c r="I157" i="12"/>
  <c r="K157" i="12"/>
  <c r="M157" i="12"/>
  <c r="O157" i="12"/>
  <c r="Q157" i="12"/>
  <c r="V157" i="12"/>
  <c r="G161" i="12"/>
  <c r="M161" i="12" s="1"/>
  <c r="I161" i="12"/>
  <c r="K161" i="12"/>
  <c r="O161" i="12"/>
  <c r="Q161" i="12"/>
  <c r="V161" i="12"/>
  <c r="G165" i="12"/>
  <c r="I165" i="12"/>
  <c r="K165" i="12"/>
  <c r="M165" i="12"/>
  <c r="O165" i="12"/>
  <c r="Q165" i="12"/>
  <c r="V165" i="12"/>
  <c r="G169" i="12"/>
  <c r="I169" i="12"/>
  <c r="K169" i="12"/>
  <c r="M169" i="12"/>
  <c r="O169" i="12"/>
  <c r="Q169" i="12"/>
  <c r="V169" i="12"/>
  <c r="G173" i="12"/>
  <c r="I173" i="12"/>
  <c r="K173" i="12"/>
  <c r="M173" i="12"/>
  <c r="O173" i="12"/>
  <c r="Q173" i="12"/>
  <c r="V173" i="12"/>
  <c r="G177" i="12"/>
  <c r="M177" i="12" s="1"/>
  <c r="I177" i="12"/>
  <c r="K177" i="12"/>
  <c r="O177" i="12"/>
  <c r="Q177" i="12"/>
  <c r="V177" i="12"/>
  <c r="G183" i="12"/>
  <c r="M183" i="12" s="1"/>
  <c r="I183" i="12"/>
  <c r="K183" i="12"/>
  <c r="O183" i="12"/>
  <c r="Q183" i="12"/>
  <c r="V183" i="12"/>
  <c r="G189" i="12"/>
  <c r="I189" i="12"/>
  <c r="K189" i="12"/>
  <c r="M189" i="12"/>
  <c r="O189" i="12"/>
  <c r="Q189" i="12"/>
  <c r="V189" i="12"/>
  <c r="G196" i="12"/>
  <c r="M196" i="12" s="1"/>
  <c r="I196" i="12"/>
  <c r="K196" i="12"/>
  <c r="O196" i="12"/>
  <c r="Q196" i="12"/>
  <c r="V196" i="12"/>
  <c r="G200" i="12"/>
  <c r="I200" i="12"/>
  <c r="K200" i="12"/>
  <c r="M200" i="12"/>
  <c r="O200" i="12"/>
  <c r="Q200" i="12"/>
  <c r="V200" i="12"/>
  <c r="G207" i="12"/>
  <c r="M207" i="12" s="1"/>
  <c r="I207" i="12"/>
  <c r="K207" i="12"/>
  <c r="O207" i="12"/>
  <c r="Q207" i="12"/>
  <c r="V207" i="12"/>
  <c r="G212" i="12"/>
  <c r="I212" i="12"/>
  <c r="K212" i="12"/>
  <c r="M212" i="12"/>
  <c r="O212" i="12"/>
  <c r="Q212" i="12"/>
  <c r="V212" i="12"/>
  <c r="G216" i="12"/>
  <c r="I216" i="12"/>
  <c r="K216" i="12"/>
  <c r="M216" i="12"/>
  <c r="O216" i="12"/>
  <c r="Q216" i="12"/>
  <c r="V216" i="12"/>
  <c r="G220" i="12"/>
  <c r="M220" i="12" s="1"/>
  <c r="I220" i="12"/>
  <c r="K220" i="12"/>
  <c r="O220" i="12"/>
  <c r="Q220" i="12"/>
  <c r="V220" i="12"/>
  <c r="G235" i="12"/>
  <c r="I235" i="12"/>
  <c r="K235" i="12"/>
  <c r="M235" i="12"/>
  <c r="O235" i="12"/>
  <c r="Q235" i="12"/>
  <c r="V235" i="12"/>
  <c r="G237" i="12"/>
  <c r="M237" i="12" s="1"/>
  <c r="I237" i="12"/>
  <c r="K237" i="12"/>
  <c r="O237" i="12"/>
  <c r="Q237" i="12"/>
  <c r="V237" i="12"/>
  <c r="AE239" i="12"/>
  <c r="AF239" i="12"/>
  <c r="I20" i="1"/>
  <c r="I19" i="1"/>
  <c r="I18" i="1"/>
  <c r="I17" i="1"/>
  <c r="I16" i="1"/>
  <c r="I50" i="1"/>
  <c r="J49" i="1" s="1"/>
  <c r="J50" i="1" s="1"/>
  <c r="F42" i="1"/>
  <c r="G42" i="1"/>
  <c r="G25" i="1" s="1"/>
  <c r="A25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H39" i="1"/>
  <c r="I39" i="1" s="1"/>
  <c r="I42" i="1" s="1"/>
  <c r="J40" i="1" s="1"/>
  <c r="G23" i="1"/>
  <c r="M27" i="12"/>
  <c r="M8" i="12" s="1"/>
  <c r="I21" i="1"/>
  <c r="H42" i="1"/>
  <c r="J39" i="1" l="1"/>
  <c r="J42" i="1" s="1"/>
  <c r="J41" i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E875BB71-16D8-47EB-8D0A-30F8010D52B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06C92A-A0A9-413D-BAE2-99010D391D9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<sst xmlns="http://schemas.openxmlformats.org/spreadsheetml/2006/main" count="809" uniqueCount="267">
  <si>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</si>
  <si>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</si>
  <si>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</si>
  <si>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</si>
  <si>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</si>
  <si>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</si>
  <si>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</si>
  <si>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</si>
  <si>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</si>
  <si>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</si>
  <si>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</si>
  <si>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</si>
  <si>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</si>
  <si>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</si>
  <si>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</si>
  <si>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</si>
  <si>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</si>
  <si>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</si>
  <si>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</si>
  <si>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</si>
  <si>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</si>
  <si>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</si>
  <si>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</si>
  <si>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</si>
  <si>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</si>
  <si>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</si>
  <si>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</si>
  <si>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</si>
  <si>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</si>
  <si>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</si>
  <si>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</si>
  <si>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</si>
  <si>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</si>
  <si>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</si>
  <si>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</si>
  <si>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</si>
  <si>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</si>
  <si>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</si>
  <si>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</si>
  <si>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</si>
  <si>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</si>
  <si>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</si>
  <si>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</si>
  <si>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SVÍTIDLA</t>
  </si>
  <si>
    <t>SVÍTIDLA - PŘÍLOHA ELEKTROINSTALACE SILNOPROUD</t>
  </si>
  <si>
    <t>SO 01</t>
  </si>
  <si>
    <t>Dům přírody Pálavy</t>
  </si>
  <si>
    <t>Objekt:</t>
  </si>
  <si>
    <t>Rozpočet:</t>
  </si>
  <si>
    <t>2101</t>
  </si>
  <si>
    <t>Regionální muzeum v Mikulově, příspěvková organizace</t>
  </si>
  <si>
    <t>Zámek 1/4</t>
  </si>
  <si>
    <t>Mikulov</t>
  </si>
  <si>
    <t>69201</t>
  </si>
  <si>
    <t>00089613</t>
  </si>
  <si>
    <t>CZ00089613</t>
  </si>
  <si>
    <t>Stavba</t>
  </si>
  <si>
    <t>Celkem za stavbu</t>
  </si>
  <si>
    <t>CZK</t>
  </si>
  <si>
    <t>Rekapitulace dílů</t>
  </si>
  <si>
    <t>Typ dílu</t>
  </si>
  <si>
    <t>7481</t>
  </si>
  <si>
    <t>Svítidla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</si>
  <si>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</si>
  <si>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</si>
  <si>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</si>
  <si>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</si>
  <si>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</si>
  <si>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</si>
  <si>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</si>
  <si>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</si>
  <si>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</si>
  <si>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</si>
  <si>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</si>
  <si>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</si>
  <si>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</si>
  <si>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</si>
  <si>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</si>
  <si>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</si>
  <si>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</si>
  <si>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</si>
  <si>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</si>
  <si>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</si>
  <si>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</si>
  <si>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</si>
  <si>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</si>
  <si>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</si>
  <si>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</si>
  <si>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</si>
  <si>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</si>
  <si>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</si>
  <si>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</si>
  <si>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210010106R00</t>
  </si>
  <si>
    <t>Montáž lišty elektroinstalační, z PVC, šířky do 80 mm, uložená pevně šroubováním</t>
  </si>
  <si>
    <t>m</t>
  </si>
  <si>
    <t>RTS 22/ I</t>
  </si>
  <si>
    <t>Práce</t>
  </si>
  <si>
    <t>POL1_</t>
  </si>
  <si>
    <t xml:space="preserve">L21 - Přisazená proudová lišta 3okruhová, černá : </t>
  </si>
  <si>
    <t>VV</t>
  </si>
  <si>
    <t xml:space="preserve">viz - Specifikace prvků interiéru - osvětlení : </t>
  </si>
  <si>
    <t>m.č.1.06 : 5,00</t>
  </si>
  <si>
    <t>210201211R00</t>
  </si>
  <si>
    <t>Montáž svítidla zářivkového do bytových nebo společenských místností, přisazeného, s jedním světelným zdrojem</t>
  </si>
  <si>
    <t>kus</t>
  </si>
  <si>
    <t xml:space="preserve">L14 - Zářivka v zázemí - peůmyslové osvětlení lineární zářivkové, přisazené délka 1000 mm : </t>
  </si>
  <si>
    <t>m.č.3.02 : 2,00</t>
  </si>
  <si>
    <t>m.č.3.03 : 3,00</t>
  </si>
  <si>
    <t xml:space="preserve">L07 - Zářivka s IP ochranou : </t>
  </si>
  <si>
    <t>m.č.0.02 : 1,00</t>
  </si>
  <si>
    <t>m.č.0.05 : 1,00</t>
  </si>
  <si>
    <t>210201517R00</t>
  </si>
  <si>
    <t>Montáž svítidla LED do bytových nebo společenských místností, stěnového,</t>
  </si>
  <si>
    <t xml:space="preserve">L10 - Nástěnné osvětlení - nástěnný bílý válec svítící nahoru, bílý vnitřek, průměr válce 84 mm, výška 120 mm : </t>
  </si>
  <si>
    <t>m.č.1.06 : 3,00</t>
  </si>
  <si>
    <t xml:space="preserve">L15 - Nástěnné osvětlení jednoduché, průměr koule 200 mm : </t>
  </si>
  <si>
    <t>m.č.3.01 : 4,00</t>
  </si>
  <si>
    <t>m.č.3.03 : 1,00</t>
  </si>
  <si>
    <t>m.č.3.04 : 1,00</t>
  </si>
  <si>
    <t>m.č.3.06 : 1,00</t>
  </si>
  <si>
    <t xml:space="preserve">L16 - Osvětlení hlavního vchodu : </t>
  </si>
  <si>
    <t xml:space="preserve">Venkovní nástěnné osvětlení hlavního a bočního vchodu : </t>
  </si>
  <si>
    <t xml:space="preserve">viz - Soupis prvků interiéru - osvětlení : </t>
  </si>
  <si>
    <t>EXT : 2,00</t>
  </si>
  <si>
    <t>210201521R00</t>
  </si>
  <si>
    <t>Montáž svítidla LED do technických prostor, stropního přisazeného,</t>
  </si>
  <si>
    <t xml:space="preserve">L13 - Přisazené stropní osvětlení : </t>
  </si>
  <si>
    <t xml:space="preserve">viz - Specifikace prvků v interiéru - osvětlení : </t>
  </si>
  <si>
    <t>m.č.2.02 : 1,00</t>
  </si>
  <si>
    <t xml:space="preserve">L08 - Přisazené osvětlení, černý válec přisazený ke stropu s černým vnitřkem, průměr válce 131 mm, výška 137 mm : </t>
  </si>
  <si>
    <t>m.č.1.01 : 6,00</t>
  </si>
  <si>
    <t xml:space="preserve">L20 - Svítidlo nouzové : </t>
  </si>
  <si>
    <t>m.č.0.01 : 2,00</t>
  </si>
  <si>
    <t>m.č.0.04 : 2,00</t>
  </si>
  <si>
    <t>m.č.1.01 : 1,00</t>
  </si>
  <si>
    <t>m.č.1.02 : 4,00</t>
  </si>
  <si>
    <t>m.č.1.03 : 1,00</t>
  </si>
  <si>
    <t>m.č.1.04 : 1,00</t>
  </si>
  <si>
    <t>m.č.1.05 : 1,00</t>
  </si>
  <si>
    <t>m.č.2.01 : 2,00</t>
  </si>
  <si>
    <t>m.č.2.03 : 1,00</t>
  </si>
  <si>
    <t>m.č.2.05 : 1,00</t>
  </si>
  <si>
    <t>m.č.3.01 : 2,00</t>
  </si>
  <si>
    <t xml:space="preserve">L01 - Přisazené stropní osvětlení : </t>
  </si>
  <si>
    <t xml:space="preserve">černý válec přisazený ke stropu s černým vnitřkem, průměr válce 90 mm, výška válce 100 mm : </t>
  </si>
  <si>
    <t xml:space="preserve">viz Specifikace prvků interiéru : : </t>
  </si>
  <si>
    <t>m.č.0.01 : 4,00</t>
  </si>
  <si>
    <t>m.č.1.01 : 3,00</t>
  </si>
  <si>
    <t>m.č.1.02 : 8,00</t>
  </si>
  <si>
    <t>m.č.2.01 : 4,00</t>
  </si>
  <si>
    <t>m.č.2.05 : 3,00</t>
  </si>
  <si>
    <t>210201522R00</t>
  </si>
  <si>
    <t>Montáž svítidla LED do technických prostor, stropního závěsného, na jeden upevňovací bod</t>
  </si>
  <si>
    <t xml:space="preserve">L09 - Zavěšené stropní osvětlení - kulaté světlo zavěšené nad recepcí : </t>
  </si>
  <si>
    <t>210201526R00</t>
  </si>
  <si>
    <t>Montáž svítidla LED do technických prostor, stropního vestavného,</t>
  </si>
  <si>
    <t xml:space="preserve">L11 - Zapuštěné bodové osvětlení : </t>
  </si>
  <si>
    <t>m.č.1.03 : 5,00</t>
  </si>
  <si>
    <t>m.č.1.04 : 4,00</t>
  </si>
  <si>
    <t>m.č.3.05 : 2,00</t>
  </si>
  <si>
    <t>210201519T00</t>
  </si>
  <si>
    <t>Svítidlo LED difuzní osvětlení v prodové liště - montáž</t>
  </si>
  <si>
    <t xml:space="preserve">ks    </t>
  </si>
  <si>
    <t>Vlastní</t>
  </si>
  <si>
    <t>Indiv</t>
  </si>
  <si>
    <t xml:space="preserve">L03 - Difuzní osvětlení v proudové liště, černý nízký válec napojený do černé prodové lišty : </t>
  </si>
  <si>
    <t xml:space="preserve">viz specifikace prvků interiéru - osvětlení : </t>
  </si>
  <si>
    <t>m.č.1.06 : 2,00</t>
  </si>
  <si>
    <t>210201520T00</t>
  </si>
  <si>
    <t>Svítidlo zapuštěné v zemi a ve zdi nad schodištěm</t>
  </si>
  <si>
    <t xml:space="preserve">L05 - Venkovní kulaté zápustné světlo s nerezovým pouzdrem a bezprčnostním čirým sklem průměr 270 mm, zápustná hloubka 130 mm : </t>
  </si>
  <si>
    <t>EXT - nasvícení zdi : 5,00</t>
  </si>
  <si>
    <t>EXT - nasvícení schodiště : 1,00</t>
  </si>
  <si>
    <t>210201527T00</t>
  </si>
  <si>
    <t>Svítidlo LED technické stěnové zapuštěné</t>
  </si>
  <si>
    <t xml:space="preserve">L18 - Svítidlo zapuštěné nástěnné osvětlení : </t>
  </si>
  <si>
    <t xml:space="preserve">viz Specifikace prvků interiéru - osvětlení : </t>
  </si>
  <si>
    <t>m.č.1.05 : 4,00</t>
  </si>
  <si>
    <t xml:space="preserve">L19 - osvětlení pod vodní hladinou : </t>
  </si>
  <si>
    <t>210201529T00</t>
  </si>
  <si>
    <t>Svítidlo LED reflektor v proudové liště</t>
  </si>
  <si>
    <t xml:space="preserve">L02 - Reflektor v proudové liště, černý válec s černým vnitřkem napojený do černé proudové lišty, průmšr válce 90 mm, výška válce 118 mm : </t>
  </si>
  <si>
    <t xml:space="preserve">viz - Specifikace prvků interiéru - osvětlení : : </t>
  </si>
  <si>
    <t>210201530T00</t>
  </si>
  <si>
    <t>Světelná lišta 70x85 pro horní a spodní LED - montáž</t>
  </si>
  <si>
    <t>bm</t>
  </si>
  <si>
    <t xml:space="preserve">Světelná lišta : </t>
  </si>
  <si>
    <t>m.č.2.03 : 6,00</t>
  </si>
  <si>
    <t>m.č.2.04 : 2,00</t>
  </si>
  <si>
    <t>210201531T00</t>
  </si>
  <si>
    <t>Led pásek v profilu madla u schodiště</t>
  </si>
  <si>
    <t xml:space="preserve">m     </t>
  </si>
  <si>
    <t xml:space="preserve">L12 - Led pásek připevněný do madla zábradlí, osvětlující dolní hladinu schodiště : </t>
  </si>
  <si>
    <t>m.č.0.01 : 4,00*2</t>
  </si>
  <si>
    <t>m.č.1.02 : 4,00*2</t>
  </si>
  <si>
    <t>m.č.1.05 : 4,00*1</t>
  </si>
  <si>
    <t>m.č.2.01 : 4,00*2</t>
  </si>
  <si>
    <t>34572253T</t>
  </si>
  <si>
    <t>Lišta Alum. černá 200 cm</t>
  </si>
  <si>
    <t>Specifikace</t>
  </si>
  <si>
    <t>POL3_</t>
  </si>
  <si>
    <t>Začátek provozního součtu</t>
  </si>
  <si>
    <t xml:space="preserve">    </t>
  </si>
  <si>
    <t xml:space="preserve">  L21 - Přisazená proudová lišta 3okruhová, černá : </t>
  </si>
  <si>
    <t xml:space="preserve">  viz - Specifikace prvků interiéru - osvětlení : </t>
  </si>
  <si>
    <t xml:space="preserve">  m.č.1.06 : 5,00</t>
  </si>
  <si>
    <t xml:space="preserve">  Mezisoučet</t>
  </si>
  <si>
    <t>Konec provozního součtu</t>
  </si>
  <si>
    <t>Lišty dlouhé 2000 mm : 5,00/2,00</t>
  </si>
  <si>
    <t>0,5</t>
  </si>
  <si>
    <t>Mezisoučet</t>
  </si>
  <si>
    <t>34823284.01R</t>
  </si>
  <si>
    <t>Svítidlo stropní zářivkové 2315743 +36 W+startér</t>
  </si>
  <si>
    <t>SPCM</t>
  </si>
  <si>
    <t>34823285T</t>
  </si>
  <si>
    <t xml:space="preserve">LED svítidlo průmyslové </t>
  </si>
  <si>
    <t>3482417251T</t>
  </si>
  <si>
    <t xml:space="preserve">Instalační box </t>
  </si>
  <si>
    <t>m.č.EXT : 6,00</t>
  </si>
  <si>
    <t>348241725T</t>
  </si>
  <si>
    <t xml:space="preserve">Svítidlo LED zapuštěné v zemi náklopné </t>
  </si>
  <si>
    <t>3483601081T</t>
  </si>
  <si>
    <t>L06.2 - Profil bílý svítící  vč.konc. 2,05 m</t>
  </si>
  <si>
    <t>m.č.2.04 : 1,00</t>
  </si>
  <si>
    <t>348360108T</t>
  </si>
  <si>
    <t>L06.1 - Profil bílý svítící vč.konc. 5,9 m</t>
  </si>
  <si>
    <t>348360165T</t>
  </si>
  <si>
    <t xml:space="preserve">Svítidlo LED přisazené stropní </t>
  </si>
  <si>
    <t xml:space="preserve">viz - Specifikace prvků interiéru : : </t>
  </si>
  <si>
    <t>348360166T</t>
  </si>
  <si>
    <t xml:space="preserve">Svítidlo LED reflektor v proudové liště </t>
  </si>
  <si>
    <t>348360167T</t>
  </si>
  <si>
    <t xml:space="preserve">Svítidlo LED difuzní osvětlení </t>
  </si>
  <si>
    <t>348360168T</t>
  </si>
  <si>
    <t>348360169T</t>
  </si>
  <si>
    <t>L09 - Zavěšené stropní osvětlení</t>
  </si>
  <si>
    <t xml:space="preserve">L09 - zavěšené stropní osvětlení - kulaté světlo zavěšené nad recepcí : </t>
  </si>
  <si>
    <t>348360170T</t>
  </si>
  <si>
    <t xml:space="preserve">L10 - Nástěnné osvětlení </t>
  </si>
  <si>
    <t>3483601711T</t>
  </si>
  <si>
    <t>L11 - LED napaječ 500mA-DC/11WDIM8</t>
  </si>
  <si>
    <t>348360171T</t>
  </si>
  <si>
    <t xml:space="preserve">L11 - Zapuštěné bodové osvětlení </t>
  </si>
  <si>
    <t>348360172T</t>
  </si>
  <si>
    <t>LED pásek 24V-600-20W vnitřní vč.napaječe LED</t>
  </si>
  <si>
    <t>348360173T</t>
  </si>
  <si>
    <t xml:space="preserve">L13 - Svítidlo LED přisazené stropní </t>
  </si>
  <si>
    <t>348360174T</t>
  </si>
  <si>
    <t>L15 - Nástěnné osvětlení</t>
  </si>
  <si>
    <t>348360175T</t>
  </si>
  <si>
    <t xml:space="preserve">L16 - Nástěnné osvětlení </t>
  </si>
  <si>
    <t>348360176T</t>
  </si>
  <si>
    <t xml:space="preserve">Svítidlo </t>
  </si>
  <si>
    <t xml:space="preserve">L18 - Zapuštěné nástěnné osvětlení : </t>
  </si>
  <si>
    <t>348360177T</t>
  </si>
  <si>
    <t xml:space="preserve">L19 - Svítidlo - Osvětlení pod vodní hladinou : </t>
  </si>
  <si>
    <t>348360178T</t>
  </si>
  <si>
    <t>Svítidlo nouzové</t>
  </si>
  <si>
    <t>348360179T</t>
  </si>
  <si>
    <t xml:space="preserve">Svítidlo do magn.lišty 600x600 mm </t>
  </si>
  <si>
    <t>m.č.0.04 : 11,00</t>
  </si>
  <si>
    <t>348360180T</t>
  </si>
  <si>
    <t xml:space="preserve">Dekorační kroužek černý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</si>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</sst>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23" zoomScaleNormal="100" zoomScaleSheetLayoutView="75" workbookViewId="0">
      <selection activeCell="M32" sqref="M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4005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50</v>
      </c>
      <c r="E5" s="91"/>
      <c r="F5" s="91"/>
      <c r="G5" s="91"/>
      <c r="H5" s="18" t="s">
        <v>42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36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SUMIF(F49:F49,A16,I49:I49)+SUMIF(F49:F49,"PSU",I49:I49)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SUMIF(F49:F49,A17,I49:I49)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SUMIF(F49:F49,A18,I49:I49)</f>
        <v>0</v>
      </c>
      <c r="J18" s="85"/>
    </row>
    <row r="19" spans="1:10" ht="23.25" customHeight="1" x14ac:dyDescent="0.2">
      <c r="A19" s="198" t="s">
        <v>63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SUMIF(F49:F49,A19,I49:I49)</f>
        <v>0</v>
      </c>
      <c r="J19" s="85"/>
    </row>
    <row r="20" spans="1:10" ht="23.25" customHeight="1" x14ac:dyDescent="0.2">
      <c r="A20" s="198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SUMIF(F49:F49,A20,I49:I49)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'SO 01 SVÍTIDLA Pol'!AE239</f>
        <v>0</v>
      </c>
      <c r="G39" s="152">
        <f>'SO 01 SVÍTIDLA Pol'!AF239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45</v>
      </c>
      <c r="C40" s="156" t="s">
        <v>46</v>
      </c>
      <c r="D40" s="156"/>
      <c r="E40" s="156"/>
      <c r="F40" s="157">
        <f>'SO 01 SVÍTIDLA Pol'!AE239</f>
        <v>0</v>
      </c>
      <c r="G40" s="158">
        <f>'SO 01 SVÍTIDLA Pol'!AF239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'SO 01 SVÍTIDLA Pol'!AE239</f>
        <v>0</v>
      </c>
      <c r="G41" s="153">
        <f>'SO 01 SVÍTIDLA Pol'!AF239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60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27</v>
      </c>
      <c r="G49" s="195"/>
      <c r="H49" s="195"/>
      <c r="I49" s="195">
        <f>'SO 01 SVÍTIDLA Pol'!G8</f>
        <v>0</v>
      </c>
      <c r="J49" s="192" t="str">
        <f>IF(I50=0,"",I49/I50*100)</f>
        <v/>
      </c>
    </row>
    <row r="50" spans="1:10" ht="25.5" customHeight="1" x14ac:dyDescent="0.2">
      <c r="A50" s="182"/>
      <c r="B50" s="189" t="s">
        <v>1</v>
      </c>
      <c r="C50" s="190"/>
      <c r="D50" s="191"/>
      <c r="E50" s="191"/>
      <c r="F50" s="196"/>
      <c r="G50" s="197"/>
      <c r="H50" s="197"/>
      <c r="I50" s="197">
        <f>I49</f>
        <v>0</v>
      </c>
      <c r="J50" s="193" t="str">
        <f>J49</f>
        <v/>
      </c>
    </row>
    <row r="51" spans="1:10" x14ac:dyDescent="0.2">
      <c r="F51" s="137"/>
      <c r="G51" s="137"/>
      <c r="H51" s="137"/>
      <c r="I51" s="137"/>
      <c r="J51" s="138"/>
    </row>
    <row r="52" spans="1:10" x14ac:dyDescent="0.2">
      <c r="F52" s="137"/>
      <c r="G52" s="137"/>
      <c r="H52" s="137"/>
      <c r="I52" s="137"/>
      <c r="J52" s="138"/>
    </row>
    <row r="53" spans="1:10" x14ac:dyDescent="0.2">
      <c r="F53" s="137"/>
      <c r="G53" s="137"/>
      <c r="H53" s="137"/>
      <c r="I53" s="137"/>
      <c r="J53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06BE7-140C-4B66-B39F-49335B4F4FD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65</v>
      </c>
    </row>
    <row r="2" spans="1:60" ht="24.95" customHeight="1" x14ac:dyDescent="0.2">
      <c r="A2" s="200" t="s">
        <v>8</v>
      </c>
      <c r="B2" s="49" t="s">
        <v>49</v>
      </c>
      <c r="C2" s="203" t="s">
        <v>46</v>
      </c>
      <c r="D2" s="201"/>
      <c r="E2" s="201"/>
      <c r="F2" s="201"/>
      <c r="G2" s="202"/>
      <c r="AG2" t="s">
        <v>66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66</v>
      </c>
      <c r="AG3" t="s">
        <v>67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68</v>
      </c>
    </row>
    <row r="5" spans="1:60" x14ac:dyDescent="0.2">
      <c r="D5" s="10"/>
    </row>
    <row r="6" spans="1:60" ht="38.25" x14ac:dyDescent="0.2">
      <c r="A6" s="210" t="s">
        <v>69</v>
      </c>
      <c r="B6" s="212" t="s">
        <v>70</v>
      </c>
      <c r="C6" s="212" t="s">
        <v>71</v>
      </c>
      <c r="D6" s="211" t="s">
        <v>72</v>
      </c>
      <c r="E6" s="210" t="s">
        <v>73</v>
      </c>
      <c r="F6" s="209" t="s">
        <v>74</v>
      </c>
      <c r="G6" s="210" t="s">
        <v>31</v>
      </c>
      <c r="H6" s="213" t="s">
        <v>32</v>
      </c>
      <c r="I6" s="213" t="s">
        <v>75</v>
      </c>
      <c r="J6" s="213" t="s">
        <v>33</v>
      </c>
      <c r="K6" s="213" t="s">
        <v>76</v>
      </c>
      <c r="L6" s="213" t="s">
        <v>77</v>
      </c>
      <c r="M6" s="213" t="s">
        <v>78</v>
      </c>
      <c r="N6" s="213" t="s">
        <v>79</v>
      </c>
      <c r="O6" s="213" t="s">
        <v>80</v>
      </c>
      <c r="P6" s="213" t="s">
        <v>81</v>
      </c>
      <c r="Q6" s="213" t="s">
        <v>82</v>
      </c>
      <c r="R6" s="213" t="s">
        <v>83</v>
      </c>
      <c r="S6" s="213" t="s">
        <v>84</v>
      </c>
      <c r="T6" s="213" t="s">
        <v>85</v>
      </c>
      <c r="U6" s="213" t="s">
        <v>86</v>
      </c>
      <c r="V6" s="213" t="s">
        <v>87</v>
      </c>
      <c r="W6" s="213" t="s">
        <v>88</v>
      </c>
      <c r="X6" s="213" t="s">
        <v>89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46" t="s">
        <v>90</v>
      </c>
      <c r="B8" s="247" t="s">
        <v>61</v>
      </c>
      <c r="C8" s="259" t="s">
        <v>62</v>
      </c>
      <c r="D8" s="248"/>
      <c r="E8" s="249"/>
      <c r="F8" s="250"/>
      <c r="G8" s="251">
        <f>SUMIF(AG9:AG237,"&lt;&gt;NOR",G9:G237)</f>
        <v>0</v>
      </c>
      <c r="H8" s="245"/>
      <c r="I8" s="245">
        <f>SUM(I9:I237)</f>
        <v>0</v>
      </c>
      <c r="J8" s="245"/>
      <c r="K8" s="245">
        <f>SUM(K9:K237)</f>
        <v>0</v>
      </c>
      <c r="L8" s="245"/>
      <c r="M8" s="245">
        <f>SUM(M9:M237)</f>
        <v>0</v>
      </c>
      <c r="N8" s="244"/>
      <c r="O8" s="244">
        <f>SUM(O9:O237)</f>
        <v>0.01</v>
      </c>
      <c r="P8" s="244"/>
      <c r="Q8" s="244">
        <f>SUM(Q9:Q237)</f>
        <v>0</v>
      </c>
      <c r="R8" s="245"/>
      <c r="S8" s="245"/>
      <c r="T8" s="245"/>
      <c r="U8" s="245"/>
      <c r="V8" s="245">
        <f>SUM(V9:V237)</f>
        <v>78.36</v>
      </c>
      <c r="W8" s="245"/>
      <c r="X8" s="245"/>
      <c r="AG8" t="s">
        <v>91</v>
      </c>
    </row>
    <row r="9" spans="1:60" ht="22.5" outlineLevel="1" x14ac:dyDescent="0.2">
      <c r="A9" s="252">
        <v>1</v>
      </c>
      <c r="B9" s="253" t="s">
        <v>92</v>
      </c>
      <c r="C9" s="260" t="s">
        <v>93</v>
      </c>
      <c r="D9" s="254" t="s">
        <v>94</v>
      </c>
      <c r="E9" s="255">
        <v>5</v>
      </c>
      <c r="F9" s="256"/>
      <c r="G9" s="257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4"/>
      <c r="S9" s="234" t="s">
        <v>95</v>
      </c>
      <c r="T9" s="234" t="s">
        <v>95</v>
      </c>
      <c r="U9" s="234">
        <v>0.28466999999999998</v>
      </c>
      <c r="V9" s="234">
        <f>ROUND(E9*U9,2)</f>
        <v>1.42</v>
      </c>
      <c r="W9" s="234"/>
      <c r="X9" s="234" t="s">
        <v>96</v>
      </c>
      <c r="Y9" s="214"/>
      <c r="Z9" s="214"/>
      <c r="AA9" s="214"/>
      <c r="AB9" s="214"/>
      <c r="AC9" s="214"/>
      <c r="AD9" s="214"/>
      <c r="AE9" s="214"/>
      <c r="AF9" s="214"/>
      <c r="AG9" s="214" t="s">
        <v>97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98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99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1" t="s">
        <v>100</v>
      </c>
      <c r="D11" s="236"/>
      <c r="E11" s="237"/>
      <c r="F11" s="234"/>
      <c r="G11" s="234"/>
      <c r="H11" s="234"/>
      <c r="I11" s="234"/>
      <c r="J11" s="234"/>
      <c r="K11" s="234"/>
      <c r="L11" s="234"/>
      <c r="M11" s="234"/>
      <c r="N11" s="233"/>
      <c r="O11" s="233"/>
      <c r="P11" s="233"/>
      <c r="Q11" s="233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99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1" t="s">
        <v>101</v>
      </c>
      <c r="D12" s="236"/>
      <c r="E12" s="237">
        <v>5</v>
      </c>
      <c r="F12" s="234"/>
      <c r="G12" s="234"/>
      <c r="H12" s="234"/>
      <c r="I12" s="234"/>
      <c r="J12" s="234"/>
      <c r="K12" s="234"/>
      <c r="L12" s="234"/>
      <c r="M12" s="234"/>
      <c r="N12" s="233"/>
      <c r="O12" s="233"/>
      <c r="P12" s="233"/>
      <c r="Q12" s="233"/>
      <c r="R12" s="234"/>
      <c r="S12" s="234"/>
      <c r="T12" s="234"/>
      <c r="U12" s="234"/>
      <c r="V12" s="234"/>
      <c r="W12" s="234"/>
      <c r="X12" s="234"/>
      <c r="Y12" s="214"/>
      <c r="Z12" s="214"/>
      <c r="AA12" s="214"/>
      <c r="AB12" s="214"/>
      <c r="AC12" s="214"/>
      <c r="AD12" s="214"/>
      <c r="AE12" s="214"/>
      <c r="AF12" s="214"/>
      <c r="AG12" s="214" t="s">
        <v>99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33.75" outlineLevel="1" x14ac:dyDescent="0.2">
      <c r="A13" s="252">
        <v>2</v>
      </c>
      <c r="B13" s="253" t="s">
        <v>102</v>
      </c>
      <c r="C13" s="260" t="s">
        <v>103</v>
      </c>
      <c r="D13" s="254" t="s">
        <v>104</v>
      </c>
      <c r="E13" s="255">
        <v>5</v>
      </c>
      <c r="F13" s="256"/>
      <c r="G13" s="257">
        <f>ROUND(E13*F13,2)</f>
        <v>0</v>
      </c>
      <c r="H13" s="235"/>
      <c r="I13" s="234">
        <f>ROUND(E13*H13,2)</f>
        <v>0</v>
      </c>
      <c r="J13" s="235"/>
      <c r="K13" s="234">
        <f>ROUND(E13*J13,2)</f>
        <v>0</v>
      </c>
      <c r="L13" s="234">
        <v>21</v>
      </c>
      <c r="M13" s="234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4"/>
      <c r="S13" s="234" t="s">
        <v>95</v>
      </c>
      <c r="T13" s="234" t="s">
        <v>95</v>
      </c>
      <c r="U13" s="234">
        <v>0.68</v>
      </c>
      <c r="V13" s="234">
        <f>ROUND(E13*U13,2)</f>
        <v>3.4</v>
      </c>
      <c r="W13" s="234"/>
      <c r="X13" s="234" t="s">
        <v>96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97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31"/>
      <c r="B14" s="232"/>
      <c r="C14" s="261" t="s">
        <v>105</v>
      </c>
      <c r="D14" s="236"/>
      <c r="E14" s="237"/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99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1" t="s">
        <v>100</v>
      </c>
      <c r="D15" s="236"/>
      <c r="E15" s="237"/>
      <c r="F15" s="234"/>
      <c r="G15" s="234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14"/>
      <c r="Z15" s="214"/>
      <c r="AA15" s="214"/>
      <c r="AB15" s="214"/>
      <c r="AC15" s="214"/>
      <c r="AD15" s="214"/>
      <c r="AE15" s="214"/>
      <c r="AF15" s="214"/>
      <c r="AG15" s="214" t="s">
        <v>99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1" t="s">
        <v>106</v>
      </c>
      <c r="D16" s="236"/>
      <c r="E16" s="237">
        <v>2</v>
      </c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99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107</v>
      </c>
      <c r="D17" s="236"/>
      <c r="E17" s="237">
        <v>3</v>
      </c>
      <c r="F17" s="234"/>
      <c r="G17" s="234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99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33.75" outlineLevel="1" x14ac:dyDescent="0.2">
      <c r="A18" s="252">
        <v>3</v>
      </c>
      <c r="B18" s="253" t="s">
        <v>102</v>
      </c>
      <c r="C18" s="260" t="s">
        <v>103</v>
      </c>
      <c r="D18" s="254" t="s">
        <v>104</v>
      </c>
      <c r="E18" s="255">
        <v>2</v>
      </c>
      <c r="F18" s="256"/>
      <c r="G18" s="257">
        <f>ROUND(E18*F18,2)</f>
        <v>0</v>
      </c>
      <c r="H18" s="235"/>
      <c r="I18" s="234">
        <f>ROUND(E18*H18,2)</f>
        <v>0</v>
      </c>
      <c r="J18" s="235"/>
      <c r="K18" s="234">
        <f>ROUND(E18*J18,2)</f>
        <v>0</v>
      </c>
      <c r="L18" s="234">
        <v>21</v>
      </c>
      <c r="M18" s="234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4"/>
      <c r="S18" s="234" t="s">
        <v>95</v>
      </c>
      <c r="T18" s="234" t="s">
        <v>95</v>
      </c>
      <c r="U18" s="234">
        <v>0.68</v>
      </c>
      <c r="V18" s="234">
        <f>ROUND(E18*U18,2)</f>
        <v>1.36</v>
      </c>
      <c r="W18" s="234"/>
      <c r="X18" s="234" t="s">
        <v>96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97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1" t="s">
        <v>108</v>
      </c>
      <c r="D19" s="236"/>
      <c r="E19" s="237"/>
      <c r="F19" s="234"/>
      <c r="G19" s="234"/>
      <c r="H19" s="234"/>
      <c r="I19" s="234"/>
      <c r="J19" s="234"/>
      <c r="K19" s="234"/>
      <c r="L19" s="234"/>
      <c r="M19" s="234"/>
      <c r="N19" s="233"/>
      <c r="O19" s="233"/>
      <c r="P19" s="233"/>
      <c r="Q19" s="233"/>
      <c r="R19" s="234"/>
      <c r="S19" s="234"/>
      <c r="T19" s="234"/>
      <c r="U19" s="234"/>
      <c r="V19" s="234"/>
      <c r="W19" s="234"/>
      <c r="X19" s="234"/>
      <c r="Y19" s="214"/>
      <c r="Z19" s="214"/>
      <c r="AA19" s="214"/>
      <c r="AB19" s="214"/>
      <c r="AC19" s="214"/>
      <c r="AD19" s="214"/>
      <c r="AE19" s="214"/>
      <c r="AF19" s="214"/>
      <c r="AG19" s="214" t="s">
        <v>99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100</v>
      </c>
      <c r="D20" s="236"/>
      <c r="E20" s="237"/>
      <c r="F20" s="234"/>
      <c r="G20" s="234"/>
      <c r="H20" s="234"/>
      <c r="I20" s="234"/>
      <c r="J20" s="234"/>
      <c r="K20" s="234"/>
      <c r="L20" s="234"/>
      <c r="M20" s="234"/>
      <c r="N20" s="233"/>
      <c r="O20" s="233"/>
      <c r="P20" s="233"/>
      <c r="Q20" s="233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99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1" t="s">
        <v>109</v>
      </c>
      <c r="D21" s="236"/>
      <c r="E21" s="237">
        <v>1</v>
      </c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14"/>
      <c r="Z21" s="214"/>
      <c r="AA21" s="214"/>
      <c r="AB21" s="214"/>
      <c r="AC21" s="214"/>
      <c r="AD21" s="214"/>
      <c r="AE21" s="214"/>
      <c r="AF21" s="214"/>
      <c r="AG21" s="214" t="s">
        <v>99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1" t="s">
        <v>110</v>
      </c>
      <c r="D22" s="236"/>
      <c r="E22" s="237">
        <v>1</v>
      </c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99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2">
        <v>4</v>
      </c>
      <c r="B23" s="253" t="s">
        <v>111</v>
      </c>
      <c r="C23" s="260" t="s">
        <v>112</v>
      </c>
      <c r="D23" s="254" t="s">
        <v>104</v>
      </c>
      <c r="E23" s="255">
        <v>3</v>
      </c>
      <c r="F23" s="256"/>
      <c r="G23" s="257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21</v>
      </c>
      <c r="M23" s="234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4"/>
      <c r="S23" s="234" t="s">
        <v>95</v>
      </c>
      <c r="T23" s="234" t="s">
        <v>95</v>
      </c>
      <c r="U23" s="234">
        <v>0.4</v>
      </c>
      <c r="V23" s="234">
        <f>ROUND(E23*U23,2)</f>
        <v>1.2</v>
      </c>
      <c r="W23" s="234"/>
      <c r="X23" s="234" t="s">
        <v>96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97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31"/>
      <c r="B24" s="232"/>
      <c r="C24" s="261" t="s">
        <v>113</v>
      </c>
      <c r="D24" s="236"/>
      <c r="E24" s="237"/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99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100</v>
      </c>
      <c r="D25" s="236"/>
      <c r="E25" s="237"/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99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1" t="s">
        <v>114</v>
      </c>
      <c r="D26" s="236"/>
      <c r="E26" s="237">
        <v>3</v>
      </c>
      <c r="F26" s="234"/>
      <c r="G26" s="234"/>
      <c r="H26" s="234"/>
      <c r="I26" s="234"/>
      <c r="J26" s="234"/>
      <c r="K26" s="234"/>
      <c r="L26" s="234"/>
      <c r="M26" s="234"/>
      <c r="N26" s="233"/>
      <c r="O26" s="233"/>
      <c r="P26" s="233"/>
      <c r="Q26" s="233"/>
      <c r="R26" s="234"/>
      <c r="S26" s="234"/>
      <c r="T26" s="234"/>
      <c r="U26" s="234"/>
      <c r="V26" s="234"/>
      <c r="W26" s="234"/>
      <c r="X26" s="234"/>
      <c r="Y26" s="214"/>
      <c r="Z26" s="214"/>
      <c r="AA26" s="214"/>
      <c r="AB26" s="214"/>
      <c r="AC26" s="214"/>
      <c r="AD26" s="214"/>
      <c r="AE26" s="214"/>
      <c r="AF26" s="214"/>
      <c r="AG26" s="214" t="s">
        <v>99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52">
        <v>5</v>
      </c>
      <c r="B27" s="253" t="s">
        <v>111</v>
      </c>
      <c r="C27" s="260" t="s">
        <v>112</v>
      </c>
      <c r="D27" s="254" t="s">
        <v>104</v>
      </c>
      <c r="E27" s="255">
        <v>7</v>
      </c>
      <c r="F27" s="256"/>
      <c r="G27" s="257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4"/>
      <c r="S27" s="234" t="s">
        <v>95</v>
      </c>
      <c r="T27" s="234" t="s">
        <v>95</v>
      </c>
      <c r="U27" s="234">
        <v>0.4</v>
      </c>
      <c r="V27" s="234">
        <f>ROUND(E27*U27,2)</f>
        <v>2.8</v>
      </c>
      <c r="W27" s="234"/>
      <c r="X27" s="234" t="s">
        <v>96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97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31"/>
      <c r="B28" s="232"/>
      <c r="C28" s="261" t="s">
        <v>115</v>
      </c>
      <c r="D28" s="236"/>
      <c r="E28" s="237"/>
      <c r="F28" s="234"/>
      <c r="G28" s="234"/>
      <c r="H28" s="234"/>
      <c r="I28" s="234"/>
      <c r="J28" s="234"/>
      <c r="K28" s="234"/>
      <c r="L28" s="234"/>
      <c r="M28" s="234"/>
      <c r="N28" s="233"/>
      <c r="O28" s="233"/>
      <c r="P28" s="233"/>
      <c r="Q28" s="233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99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1" t="s">
        <v>100</v>
      </c>
      <c r="D29" s="236"/>
      <c r="E29" s="237"/>
      <c r="F29" s="234"/>
      <c r="G29" s="234"/>
      <c r="H29" s="234"/>
      <c r="I29" s="234"/>
      <c r="J29" s="234"/>
      <c r="K29" s="234"/>
      <c r="L29" s="234"/>
      <c r="M29" s="234"/>
      <c r="N29" s="233"/>
      <c r="O29" s="233"/>
      <c r="P29" s="233"/>
      <c r="Q29" s="233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99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1" t="s">
        <v>116</v>
      </c>
      <c r="D30" s="236"/>
      <c r="E30" s="237">
        <v>4</v>
      </c>
      <c r="F30" s="234"/>
      <c r="G30" s="234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14"/>
      <c r="Z30" s="214"/>
      <c r="AA30" s="214"/>
      <c r="AB30" s="214"/>
      <c r="AC30" s="214"/>
      <c r="AD30" s="214"/>
      <c r="AE30" s="214"/>
      <c r="AF30" s="214"/>
      <c r="AG30" s="214" t="s">
        <v>99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1" t="s">
        <v>117</v>
      </c>
      <c r="D31" s="236"/>
      <c r="E31" s="237">
        <v>1</v>
      </c>
      <c r="F31" s="234"/>
      <c r="G31" s="234"/>
      <c r="H31" s="234"/>
      <c r="I31" s="234"/>
      <c r="J31" s="234"/>
      <c r="K31" s="234"/>
      <c r="L31" s="234"/>
      <c r="M31" s="234"/>
      <c r="N31" s="233"/>
      <c r="O31" s="233"/>
      <c r="P31" s="233"/>
      <c r="Q31" s="233"/>
      <c r="R31" s="234"/>
      <c r="S31" s="234"/>
      <c r="T31" s="234"/>
      <c r="U31" s="234"/>
      <c r="V31" s="234"/>
      <c r="W31" s="234"/>
      <c r="X31" s="234"/>
      <c r="Y31" s="214"/>
      <c r="Z31" s="214"/>
      <c r="AA31" s="214"/>
      <c r="AB31" s="214"/>
      <c r="AC31" s="214"/>
      <c r="AD31" s="214"/>
      <c r="AE31" s="214"/>
      <c r="AF31" s="214"/>
      <c r="AG31" s="214" t="s">
        <v>99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1" t="s">
        <v>118</v>
      </c>
      <c r="D32" s="236"/>
      <c r="E32" s="237">
        <v>1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14"/>
      <c r="Z32" s="214"/>
      <c r="AA32" s="214"/>
      <c r="AB32" s="214"/>
      <c r="AC32" s="214"/>
      <c r="AD32" s="214"/>
      <c r="AE32" s="214"/>
      <c r="AF32" s="214"/>
      <c r="AG32" s="214" t="s">
        <v>99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1" t="s">
        <v>119</v>
      </c>
      <c r="D33" s="236"/>
      <c r="E33" s="237">
        <v>1</v>
      </c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99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52">
        <v>6</v>
      </c>
      <c r="B34" s="253" t="s">
        <v>111</v>
      </c>
      <c r="C34" s="260" t="s">
        <v>112</v>
      </c>
      <c r="D34" s="254" t="s">
        <v>104</v>
      </c>
      <c r="E34" s="255">
        <v>2</v>
      </c>
      <c r="F34" s="256"/>
      <c r="G34" s="257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4"/>
      <c r="S34" s="234" t="s">
        <v>95</v>
      </c>
      <c r="T34" s="234" t="s">
        <v>95</v>
      </c>
      <c r="U34" s="234">
        <v>0.4</v>
      </c>
      <c r="V34" s="234">
        <f>ROUND(E34*U34,2)</f>
        <v>0.8</v>
      </c>
      <c r="W34" s="234"/>
      <c r="X34" s="234" t="s">
        <v>96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97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1" t="s">
        <v>120</v>
      </c>
      <c r="D35" s="236"/>
      <c r="E35" s="237"/>
      <c r="F35" s="234"/>
      <c r="G35" s="234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99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31"/>
      <c r="B36" s="232"/>
      <c r="C36" s="261" t="s">
        <v>121</v>
      </c>
      <c r="D36" s="236"/>
      <c r="E36" s="237"/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99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1" t="s">
        <v>122</v>
      </c>
      <c r="D37" s="236"/>
      <c r="E37" s="237"/>
      <c r="F37" s="234"/>
      <c r="G37" s="234"/>
      <c r="H37" s="234"/>
      <c r="I37" s="234"/>
      <c r="J37" s="234"/>
      <c r="K37" s="234"/>
      <c r="L37" s="234"/>
      <c r="M37" s="234"/>
      <c r="N37" s="233"/>
      <c r="O37" s="233"/>
      <c r="P37" s="233"/>
      <c r="Q37" s="233"/>
      <c r="R37" s="234"/>
      <c r="S37" s="234"/>
      <c r="T37" s="234"/>
      <c r="U37" s="234"/>
      <c r="V37" s="234"/>
      <c r="W37" s="234"/>
      <c r="X37" s="234"/>
      <c r="Y37" s="214"/>
      <c r="Z37" s="214"/>
      <c r="AA37" s="214"/>
      <c r="AB37" s="214"/>
      <c r="AC37" s="214"/>
      <c r="AD37" s="214"/>
      <c r="AE37" s="214"/>
      <c r="AF37" s="214"/>
      <c r="AG37" s="214" t="s">
        <v>99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1" t="s">
        <v>123</v>
      </c>
      <c r="D38" s="236"/>
      <c r="E38" s="237">
        <v>2</v>
      </c>
      <c r="F38" s="234"/>
      <c r="G38" s="234"/>
      <c r="H38" s="234"/>
      <c r="I38" s="234"/>
      <c r="J38" s="234"/>
      <c r="K38" s="234"/>
      <c r="L38" s="234"/>
      <c r="M38" s="234"/>
      <c r="N38" s="233"/>
      <c r="O38" s="233"/>
      <c r="P38" s="233"/>
      <c r="Q38" s="233"/>
      <c r="R38" s="234"/>
      <c r="S38" s="234"/>
      <c r="T38" s="234"/>
      <c r="U38" s="234"/>
      <c r="V38" s="234"/>
      <c r="W38" s="234"/>
      <c r="X38" s="234"/>
      <c r="Y38" s="214"/>
      <c r="Z38" s="214"/>
      <c r="AA38" s="214"/>
      <c r="AB38" s="214"/>
      <c r="AC38" s="214"/>
      <c r="AD38" s="214"/>
      <c r="AE38" s="214"/>
      <c r="AF38" s="214"/>
      <c r="AG38" s="214" t="s">
        <v>99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52">
        <v>7</v>
      </c>
      <c r="B39" s="253" t="s">
        <v>124</v>
      </c>
      <c r="C39" s="260" t="s">
        <v>125</v>
      </c>
      <c r="D39" s="254" t="s">
        <v>104</v>
      </c>
      <c r="E39" s="255">
        <v>1</v>
      </c>
      <c r="F39" s="256"/>
      <c r="G39" s="257">
        <f>ROUND(E39*F39,2)</f>
        <v>0</v>
      </c>
      <c r="H39" s="235"/>
      <c r="I39" s="234">
        <f>ROUND(E39*H39,2)</f>
        <v>0</v>
      </c>
      <c r="J39" s="235"/>
      <c r="K39" s="234">
        <f>ROUND(E39*J39,2)</f>
        <v>0</v>
      </c>
      <c r="L39" s="234">
        <v>21</v>
      </c>
      <c r="M39" s="234">
        <f>G39*(1+L39/100)</f>
        <v>0</v>
      </c>
      <c r="N39" s="233">
        <v>0</v>
      </c>
      <c r="O39" s="233">
        <f>ROUND(E39*N39,2)</f>
        <v>0</v>
      </c>
      <c r="P39" s="233">
        <v>0</v>
      </c>
      <c r="Q39" s="233">
        <f>ROUND(E39*P39,2)</f>
        <v>0</v>
      </c>
      <c r="R39" s="234"/>
      <c r="S39" s="234" t="s">
        <v>95</v>
      </c>
      <c r="T39" s="234" t="s">
        <v>95</v>
      </c>
      <c r="U39" s="234">
        <v>0.66</v>
      </c>
      <c r="V39" s="234">
        <f>ROUND(E39*U39,2)</f>
        <v>0.66</v>
      </c>
      <c r="W39" s="234"/>
      <c r="X39" s="234" t="s">
        <v>96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97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1" t="s">
        <v>126</v>
      </c>
      <c r="D40" s="236"/>
      <c r="E40" s="237"/>
      <c r="F40" s="234"/>
      <c r="G40" s="234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14"/>
      <c r="Z40" s="214"/>
      <c r="AA40" s="214"/>
      <c r="AB40" s="214"/>
      <c r="AC40" s="214"/>
      <c r="AD40" s="214"/>
      <c r="AE40" s="214"/>
      <c r="AF40" s="214"/>
      <c r="AG40" s="214" t="s">
        <v>99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1" t="s">
        <v>127</v>
      </c>
      <c r="D41" s="236"/>
      <c r="E41" s="237"/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99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1" t="s">
        <v>128</v>
      </c>
      <c r="D42" s="236"/>
      <c r="E42" s="237">
        <v>1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14"/>
      <c r="Z42" s="214"/>
      <c r="AA42" s="214"/>
      <c r="AB42" s="214"/>
      <c r="AC42" s="214"/>
      <c r="AD42" s="214"/>
      <c r="AE42" s="214"/>
      <c r="AF42" s="214"/>
      <c r="AG42" s="214" t="s">
        <v>99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52">
        <v>8</v>
      </c>
      <c r="B43" s="253" t="s">
        <v>124</v>
      </c>
      <c r="C43" s="260" t="s">
        <v>125</v>
      </c>
      <c r="D43" s="254" t="s">
        <v>104</v>
      </c>
      <c r="E43" s="255">
        <v>6</v>
      </c>
      <c r="F43" s="256"/>
      <c r="G43" s="257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4"/>
      <c r="S43" s="234" t="s">
        <v>95</v>
      </c>
      <c r="T43" s="234" t="s">
        <v>95</v>
      </c>
      <c r="U43" s="234">
        <v>0.66</v>
      </c>
      <c r="V43" s="234">
        <f>ROUND(E43*U43,2)</f>
        <v>3.96</v>
      </c>
      <c r="W43" s="234"/>
      <c r="X43" s="234" t="s">
        <v>96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97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33.75" outlineLevel="1" x14ac:dyDescent="0.2">
      <c r="A44" s="231"/>
      <c r="B44" s="232"/>
      <c r="C44" s="261" t="s">
        <v>129</v>
      </c>
      <c r="D44" s="236"/>
      <c r="E44" s="237"/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99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100</v>
      </c>
      <c r="D45" s="236"/>
      <c r="E45" s="237"/>
      <c r="F45" s="234"/>
      <c r="G45" s="234"/>
      <c r="H45" s="234"/>
      <c r="I45" s="234"/>
      <c r="J45" s="234"/>
      <c r="K45" s="234"/>
      <c r="L45" s="234"/>
      <c r="M45" s="234"/>
      <c r="N45" s="233"/>
      <c r="O45" s="233"/>
      <c r="P45" s="233"/>
      <c r="Q45" s="233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99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1" t="s">
        <v>130</v>
      </c>
      <c r="D46" s="236"/>
      <c r="E46" s="237">
        <v>6</v>
      </c>
      <c r="F46" s="234"/>
      <c r="G46" s="234"/>
      <c r="H46" s="234"/>
      <c r="I46" s="234"/>
      <c r="J46" s="234"/>
      <c r="K46" s="234"/>
      <c r="L46" s="234"/>
      <c r="M46" s="234"/>
      <c r="N46" s="233"/>
      <c r="O46" s="233"/>
      <c r="P46" s="233"/>
      <c r="Q46" s="233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99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52">
        <v>9</v>
      </c>
      <c r="B47" s="253" t="s">
        <v>124</v>
      </c>
      <c r="C47" s="260" t="s">
        <v>125</v>
      </c>
      <c r="D47" s="254" t="s">
        <v>104</v>
      </c>
      <c r="E47" s="255">
        <v>19</v>
      </c>
      <c r="F47" s="256"/>
      <c r="G47" s="257">
        <f>ROUND(E47*F47,2)</f>
        <v>0</v>
      </c>
      <c r="H47" s="235"/>
      <c r="I47" s="234">
        <f>ROUND(E47*H47,2)</f>
        <v>0</v>
      </c>
      <c r="J47" s="235"/>
      <c r="K47" s="234">
        <f>ROUND(E47*J47,2)</f>
        <v>0</v>
      </c>
      <c r="L47" s="234">
        <v>21</v>
      </c>
      <c r="M47" s="234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4"/>
      <c r="S47" s="234" t="s">
        <v>95</v>
      </c>
      <c r="T47" s="234" t="s">
        <v>95</v>
      </c>
      <c r="U47" s="234">
        <v>0.66</v>
      </c>
      <c r="V47" s="234">
        <f>ROUND(E47*U47,2)</f>
        <v>12.54</v>
      </c>
      <c r="W47" s="234"/>
      <c r="X47" s="234" t="s">
        <v>96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97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1" t="s">
        <v>131</v>
      </c>
      <c r="D48" s="236"/>
      <c r="E48" s="237"/>
      <c r="F48" s="234"/>
      <c r="G48" s="234"/>
      <c r="H48" s="234"/>
      <c r="I48" s="234"/>
      <c r="J48" s="234"/>
      <c r="K48" s="234"/>
      <c r="L48" s="234"/>
      <c r="M48" s="234"/>
      <c r="N48" s="233"/>
      <c r="O48" s="233"/>
      <c r="P48" s="233"/>
      <c r="Q48" s="233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99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1" t="s">
        <v>100</v>
      </c>
      <c r="D49" s="236"/>
      <c r="E49" s="237"/>
      <c r="F49" s="234"/>
      <c r="G49" s="234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99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1" t="s">
        <v>132</v>
      </c>
      <c r="D50" s="236"/>
      <c r="E50" s="237">
        <v>2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99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1" t="s">
        <v>133</v>
      </c>
      <c r="D51" s="236"/>
      <c r="E51" s="237">
        <v>2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99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1" t="s">
        <v>134</v>
      </c>
      <c r="D52" s="236"/>
      <c r="E52" s="237">
        <v>1</v>
      </c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99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1" t="s">
        <v>135</v>
      </c>
      <c r="D53" s="236"/>
      <c r="E53" s="237">
        <v>4</v>
      </c>
      <c r="F53" s="234"/>
      <c r="G53" s="234"/>
      <c r="H53" s="234"/>
      <c r="I53" s="234"/>
      <c r="J53" s="234"/>
      <c r="K53" s="234"/>
      <c r="L53" s="234"/>
      <c r="M53" s="234"/>
      <c r="N53" s="233"/>
      <c r="O53" s="233"/>
      <c r="P53" s="233"/>
      <c r="Q53" s="233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99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1" t="s">
        <v>136</v>
      </c>
      <c r="D54" s="236"/>
      <c r="E54" s="237">
        <v>1</v>
      </c>
      <c r="F54" s="234"/>
      <c r="G54" s="234"/>
      <c r="H54" s="234"/>
      <c r="I54" s="234"/>
      <c r="J54" s="234"/>
      <c r="K54" s="234"/>
      <c r="L54" s="234"/>
      <c r="M54" s="234"/>
      <c r="N54" s="233"/>
      <c r="O54" s="233"/>
      <c r="P54" s="233"/>
      <c r="Q54" s="233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99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1" t="s">
        <v>137</v>
      </c>
      <c r="D55" s="236"/>
      <c r="E55" s="237">
        <v>1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14"/>
      <c r="Z55" s="214"/>
      <c r="AA55" s="214"/>
      <c r="AB55" s="214"/>
      <c r="AC55" s="214"/>
      <c r="AD55" s="214"/>
      <c r="AE55" s="214"/>
      <c r="AF55" s="214"/>
      <c r="AG55" s="214" t="s">
        <v>99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138</v>
      </c>
      <c r="D56" s="236"/>
      <c r="E56" s="237">
        <v>1</v>
      </c>
      <c r="F56" s="234"/>
      <c r="G56" s="234"/>
      <c r="H56" s="234"/>
      <c r="I56" s="234"/>
      <c r="J56" s="234"/>
      <c r="K56" s="234"/>
      <c r="L56" s="234"/>
      <c r="M56" s="234"/>
      <c r="N56" s="233"/>
      <c r="O56" s="233"/>
      <c r="P56" s="233"/>
      <c r="Q56" s="233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99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1" t="s">
        <v>139</v>
      </c>
      <c r="D57" s="236"/>
      <c r="E57" s="237">
        <v>2</v>
      </c>
      <c r="F57" s="234"/>
      <c r="G57" s="234"/>
      <c r="H57" s="234"/>
      <c r="I57" s="234"/>
      <c r="J57" s="234"/>
      <c r="K57" s="234"/>
      <c r="L57" s="234"/>
      <c r="M57" s="234"/>
      <c r="N57" s="233"/>
      <c r="O57" s="233"/>
      <c r="P57" s="233"/>
      <c r="Q57" s="233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99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1" t="s">
        <v>128</v>
      </c>
      <c r="D58" s="236"/>
      <c r="E58" s="237">
        <v>1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14"/>
      <c r="Z58" s="214"/>
      <c r="AA58" s="214"/>
      <c r="AB58" s="214"/>
      <c r="AC58" s="214"/>
      <c r="AD58" s="214"/>
      <c r="AE58" s="214"/>
      <c r="AF58" s="214"/>
      <c r="AG58" s="214" t="s">
        <v>99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1" t="s">
        <v>140</v>
      </c>
      <c r="D59" s="236"/>
      <c r="E59" s="237">
        <v>1</v>
      </c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99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1" t="s">
        <v>141</v>
      </c>
      <c r="D60" s="236"/>
      <c r="E60" s="237">
        <v>1</v>
      </c>
      <c r="F60" s="234"/>
      <c r="G60" s="234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99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1" t="s">
        <v>142</v>
      </c>
      <c r="D61" s="236"/>
      <c r="E61" s="237">
        <v>2</v>
      </c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99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52">
        <v>10</v>
      </c>
      <c r="B62" s="253" t="s">
        <v>124</v>
      </c>
      <c r="C62" s="260" t="s">
        <v>125</v>
      </c>
      <c r="D62" s="254" t="s">
        <v>104</v>
      </c>
      <c r="E62" s="255">
        <v>22</v>
      </c>
      <c r="F62" s="256"/>
      <c r="G62" s="257">
        <f>ROUND(E62*F62,2)</f>
        <v>0</v>
      </c>
      <c r="H62" s="235"/>
      <c r="I62" s="234">
        <f>ROUND(E62*H62,2)</f>
        <v>0</v>
      </c>
      <c r="J62" s="235"/>
      <c r="K62" s="234">
        <f>ROUND(E62*J62,2)</f>
        <v>0</v>
      </c>
      <c r="L62" s="234">
        <v>21</v>
      </c>
      <c r="M62" s="234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4"/>
      <c r="S62" s="234" t="s">
        <v>95</v>
      </c>
      <c r="T62" s="234" t="s">
        <v>95</v>
      </c>
      <c r="U62" s="234">
        <v>0.66</v>
      </c>
      <c r="V62" s="234">
        <f>ROUND(E62*U62,2)</f>
        <v>14.52</v>
      </c>
      <c r="W62" s="234"/>
      <c r="X62" s="234" t="s">
        <v>96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97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1" t="s">
        <v>143</v>
      </c>
      <c r="D63" s="236"/>
      <c r="E63" s="237"/>
      <c r="F63" s="234"/>
      <c r="G63" s="234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99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31"/>
      <c r="B64" s="232"/>
      <c r="C64" s="261" t="s">
        <v>144</v>
      </c>
      <c r="D64" s="236"/>
      <c r="E64" s="237"/>
      <c r="F64" s="234"/>
      <c r="G64" s="234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99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145</v>
      </c>
      <c r="D65" s="236"/>
      <c r="E65" s="237"/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99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1" t="s">
        <v>146</v>
      </c>
      <c r="D66" s="236"/>
      <c r="E66" s="237">
        <v>4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99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1" t="s">
        <v>147</v>
      </c>
      <c r="D67" s="236"/>
      <c r="E67" s="237">
        <v>3</v>
      </c>
      <c r="F67" s="234"/>
      <c r="G67" s="234"/>
      <c r="H67" s="234"/>
      <c r="I67" s="234"/>
      <c r="J67" s="234"/>
      <c r="K67" s="234"/>
      <c r="L67" s="234"/>
      <c r="M67" s="234"/>
      <c r="N67" s="233"/>
      <c r="O67" s="233"/>
      <c r="P67" s="233"/>
      <c r="Q67" s="233"/>
      <c r="R67" s="234"/>
      <c r="S67" s="234"/>
      <c r="T67" s="234"/>
      <c r="U67" s="234"/>
      <c r="V67" s="234"/>
      <c r="W67" s="234"/>
      <c r="X67" s="234"/>
      <c r="Y67" s="214"/>
      <c r="Z67" s="214"/>
      <c r="AA67" s="214"/>
      <c r="AB67" s="214"/>
      <c r="AC67" s="214"/>
      <c r="AD67" s="214"/>
      <c r="AE67" s="214"/>
      <c r="AF67" s="214"/>
      <c r="AG67" s="214" t="s">
        <v>99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1" t="s">
        <v>148</v>
      </c>
      <c r="D68" s="236"/>
      <c r="E68" s="237">
        <v>8</v>
      </c>
      <c r="F68" s="234"/>
      <c r="G68" s="234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99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1" t="s">
        <v>149</v>
      </c>
      <c r="D69" s="236"/>
      <c r="E69" s="237">
        <v>4</v>
      </c>
      <c r="F69" s="234"/>
      <c r="G69" s="234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99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150</v>
      </c>
      <c r="D70" s="236"/>
      <c r="E70" s="237">
        <v>3</v>
      </c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99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52">
        <v>11</v>
      </c>
      <c r="B71" s="253" t="s">
        <v>151</v>
      </c>
      <c r="C71" s="260" t="s">
        <v>152</v>
      </c>
      <c r="D71" s="254" t="s">
        <v>104</v>
      </c>
      <c r="E71" s="255">
        <v>3</v>
      </c>
      <c r="F71" s="256"/>
      <c r="G71" s="257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21</v>
      </c>
      <c r="M71" s="234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4"/>
      <c r="S71" s="234" t="s">
        <v>95</v>
      </c>
      <c r="T71" s="234" t="s">
        <v>95</v>
      </c>
      <c r="U71" s="234">
        <v>0.6</v>
      </c>
      <c r="V71" s="234">
        <f>ROUND(E71*U71,2)</f>
        <v>1.8</v>
      </c>
      <c r="W71" s="234"/>
      <c r="X71" s="234" t="s">
        <v>96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97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31"/>
      <c r="B72" s="232"/>
      <c r="C72" s="261" t="s">
        <v>153</v>
      </c>
      <c r="D72" s="236"/>
      <c r="E72" s="237"/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99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1" t="s">
        <v>100</v>
      </c>
      <c r="D73" s="236"/>
      <c r="E73" s="237"/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14"/>
      <c r="Z73" s="214"/>
      <c r="AA73" s="214"/>
      <c r="AB73" s="214"/>
      <c r="AC73" s="214"/>
      <c r="AD73" s="214"/>
      <c r="AE73" s="214"/>
      <c r="AF73" s="214"/>
      <c r="AG73" s="214" t="s">
        <v>99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1" t="s">
        <v>147</v>
      </c>
      <c r="D74" s="236"/>
      <c r="E74" s="237">
        <v>3</v>
      </c>
      <c r="F74" s="234"/>
      <c r="G74" s="234"/>
      <c r="H74" s="234"/>
      <c r="I74" s="234"/>
      <c r="J74" s="234"/>
      <c r="K74" s="234"/>
      <c r="L74" s="234"/>
      <c r="M74" s="234"/>
      <c r="N74" s="233"/>
      <c r="O74" s="233"/>
      <c r="P74" s="233"/>
      <c r="Q74" s="233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99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52">
        <v>12</v>
      </c>
      <c r="B75" s="253" t="s">
        <v>154</v>
      </c>
      <c r="C75" s="260" t="s">
        <v>155</v>
      </c>
      <c r="D75" s="254" t="s">
        <v>104</v>
      </c>
      <c r="E75" s="255">
        <v>11</v>
      </c>
      <c r="F75" s="256"/>
      <c r="G75" s="257">
        <f>ROUND(E75*F75,2)</f>
        <v>0</v>
      </c>
      <c r="H75" s="235"/>
      <c r="I75" s="234">
        <f>ROUND(E75*H75,2)</f>
        <v>0</v>
      </c>
      <c r="J75" s="235"/>
      <c r="K75" s="234">
        <f>ROUND(E75*J75,2)</f>
        <v>0</v>
      </c>
      <c r="L75" s="234">
        <v>21</v>
      </c>
      <c r="M75" s="234">
        <f>G75*(1+L75/100)</f>
        <v>0</v>
      </c>
      <c r="N75" s="233">
        <v>0</v>
      </c>
      <c r="O75" s="233">
        <f>ROUND(E75*N75,2)</f>
        <v>0</v>
      </c>
      <c r="P75" s="233">
        <v>0</v>
      </c>
      <c r="Q75" s="233">
        <f>ROUND(E75*P75,2)</f>
        <v>0</v>
      </c>
      <c r="R75" s="234"/>
      <c r="S75" s="234" t="s">
        <v>95</v>
      </c>
      <c r="T75" s="234" t="s">
        <v>95</v>
      </c>
      <c r="U75" s="234">
        <v>0.7</v>
      </c>
      <c r="V75" s="234">
        <f>ROUND(E75*U75,2)</f>
        <v>7.7</v>
      </c>
      <c r="W75" s="234"/>
      <c r="X75" s="234" t="s">
        <v>96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97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1" t="s">
        <v>156</v>
      </c>
      <c r="D76" s="236"/>
      <c r="E76" s="237"/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14"/>
      <c r="Z76" s="214"/>
      <c r="AA76" s="214"/>
      <c r="AB76" s="214"/>
      <c r="AC76" s="214"/>
      <c r="AD76" s="214"/>
      <c r="AE76" s="214"/>
      <c r="AF76" s="214"/>
      <c r="AG76" s="214" t="s">
        <v>99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1" t="s">
        <v>100</v>
      </c>
      <c r="D77" s="236"/>
      <c r="E77" s="237"/>
      <c r="F77" s="234"/>
      <c r="G77" s="234"/>
      <c r="H77" s="234"/>
      <c r="I77" s="234"/>
      <c r="J77" s="234"/>
      <c r="K77" s="234"/>
      <c r="L77" s="234"/>
      <c r="M77" s="234"/>
      <c r="N77" s="233"/>
      <c r="O77" s="233"/>
      <c r="P77" s="233"/>
      <c r="Q77" s="233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99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1" t="s">
        <v>157</v>
      </c>
      <c r="D78" s="236"/>
      <c r="E78" s="237">
        <v>5</v>
      </c>
      <c r="F78" s="234"/>
      <c r="G78" s="234"/>
      <c r="H78" s="234"/>
      <c r="I78" s="234"/>
      <c r="J78" s="234"/>
      <c r="K78" s="234"/>
      <c r="L78" s="234"/>
      <c r="M78" s="234"/>
      <c r="N78" s="233"/>
      <c r="O78" s="233"/>
      <c r="P78" s="233"/>
      <c r="Q78" s="233"/>
      <c r="R78" s="234"/>
      <c r="S78" s="234"/>
      <c r="T78" s="234"/>
      <c r="U78" s="234"/>
      <c r="V78" s="234"/>
      <c r="W78" s="234"/>
      <c r="X78" s="234"/>
      <c r="Y78" s="214"/>
      <c r="Z78" s="214"/>
      <c r="AA78" s="214"/>
      <c r="AB78" s="214"/>
      <c r="AC78" s="214"/>
      <c r="AD78" s="214"/>
      <c r="AE78" s="214"/>
      <c r="AF78" s="214"/>
      <c r="AG78" s="214" t="s">
        <v>99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1" t="s">
        <v>158</v>
      </c>
      <c r="D79" s="236"/>
      <c r="E79" s="237">
        <v>4</v>
      </c>
      <c r="F79" s="234"/>
      <c r="G79" s="234"/>
      <c r="H79" s="234"/>
      <c r="I79" s="234"/>
      <c r="J79" s="234"/>
      <c r="K79" s="234"/>
      <c r="L79" s="234"/>
      <c r="M79" s="234"/>
      <c r="N79" s="233"/>
      <c r="O79" s="233"/>
      <c r="P79" s="233"/>
      <c r="Q79" s="233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99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1" t="s">
        <v>159</v>
      </c>
      <c r="D80" s="236"/>
      <c r="E80" s="237">
        <v>2</v>
      </c>
      <c r="F80" s="234"/>
      <c r="G80" s="234"/>
      <c r="H80" s="234"/>
      <c r="I80" s="234"/>
      <c r="J80" s="234"/>
      <c r="K80" s="234"/>
      <c r="L80" s="234"/>
      <c r="M80" s="234"/>
      <c r="N80" s="233"/>
      <c r="O80" s="233"/>
      <c r="P80" s="233"/>
      <c r="Q80" s="233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99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52">
        <v>13</v>
      </c>
      <c r="B81" s="253" t="s">
        <v>160</v>
      </c>
      <c r="C81" s="260" t="s">
        <v>161</v>
      </c>
      <c r="D81" s="254" t="s">
        <v>162</v>
      </c>
      <c r="E81" s="255">
        <v>2</v>
      </c>
      <c r="F81" s="256"/>
      <c r="G81" s="257">
        <f>ROUND(E81*F81,2)</f>
        <v>0</v>
      </c>
      <c r="H81" s="235"/>
      <c r="I81" s="234">
        <f>ROUND(E81*H81,2)</f>
        <v>0</v>
      </c>
      <c r="J81" s="235"/>
      <c r="K81" s="234">
        <f>ROUND(E81*J81,2)</f>
        <v>0</v>
      </c>
      <c r="L81" s="234">
        <v>21</v>
      </c>
      <c r="M81" s="234">
        <f>G81*(1+L81/100)</f>
        <v>0</v>
      </c>
      <c r="N81" s="233">
        <v>0</v>
      </c>
      <c r="O81" s="233">
        <f>ROUND(E81*N81,2)</f>
        <v>0</v>
      </c>
      <c r="P81" s="233">
        <v>0</v>
      </c>
      <c r="Q81" s="233">
        <f>ROUND(E81*P81,2)</f>
        <v>0</v>
      </c>
      <c r="R81" s="234"/>
      <c r="S81" s="234" t="s">
        <v>163</v>
      </c>
      <c r="T81" s="234" t="s">
        <v>164</v>
      </c>
      <c r="U81" s="234">
        <v>0.72</v>
      </c>
      <c r="V81" s="234">
        <f>ROUND(E81*U81,2)</f>
        <v>1.44</v>
      </c>
      <c r="W81" s="234"/>
      <c r="X81" s="234" t="s">
        <v>96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97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31"/>
      <c r="B82" s="232"/>
      <c r="C82" s="261" t="s">
        <v>165</v>
      </c>
      <c r="D82" s="236"/>
      <c r="E82" s="237"/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14"/>
      <c r="Z82" s="214"/>
      <c r="AA82" s="214"/>
      <c r="AB82" s="214"/>
      <c r="AC82" s="214"/>
      <c r="AD82" s="214"/>
      <c r="AE82" s="214"/>
      <c r="AF82" s="214"/>
      <c r="AG82" s="214" t="s">
        <v>99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166</v>
      </c>
      <c r="D83" s="236"/>
      <c r="E83" s="237"/>
      <c r="F83" s="234"/>
      <c r="G83" s="234"/>
      <c r="H83" s="234"/>
      <c r="I83" s="234"/>
      <c r="J83" s="234"/>
      <c r="K83" s="234"/>
      <c r="L83" s="234"/>
      <c r="M83" s="234"/>
      <c r="N83" s="233"/>
      <c r="O83" s="233"/>
      <c r="P83" s="233"/>
      <c r="Q83" s="233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99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1" t="s">
        <v>167</v>
      </c>
      <c r="D84" s="236"/>
      <c r="E84" s="237">
        <v>2</v>
      </c>
      <c r="F84" s="234"/>
      <c r="G84" s="234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14"/>
      <c r="Z84" s="214"/>
      <c r="AA84" s="214"/>
      <c r="AB84" s="214"/>
      <c r="AC84" s="214"/>
      <c r="AD84" s="214"/>
      <c r="AE84" s="214"/>
      <c r="AF84" s="214"/>
      <c r="AG84" s="214" t="s">
        <v>99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52">
        <v>14</v>
      </c>
      <c r="B85" s="253" t="s">
        <v>168</v>
      </c>
      <c r="C85" s="260" t="s">
        <v>169</v>
      </c>
      <c r="D85" s="254" t="s">
        <v>162</v>
      </c>
      <c r="E85" s="255">
        <v>6</v>
      </c>
      <c r="F85" s="256"/>
      <c r="G85" s="257">
        <f>ROUND(E85*F85,2)</f>
        <v>0</v>
      </c>
      <c r="H85" s="235"/>
      <c r="I85" s="234">
        <f>ROUND(E85*H85,2)</f>
        <v>0</v>
      </c>
      <c r="J85" s="235"/>
      <c r="K85" s="234">
        <f>ROUND(E85*J85,2)</f>
        <v>0</v>
      </c>
      <c r="L85" s="234">
        <v>21</v>
      </c>
      <c r="M85" s="234">
        <f>G85*(1+L85/100)</f>
        <v>0</v>
      </c>
      <c r="N85" s="233">
        <v>0</v>
      </c>
      <c r="O85" s="233">
        <f>ROUND(E85*N85,2)</f>
        <v>0</v>
      </c>
      <c r="P85" s="233">
        <v>0</v>
      </c>
      <c r="Q85" s="233">
        <f>ROUND(E85*P85,2)</f>
        <v>0</v>
      </c>
      <c r="R85" s="234"/>
      <c r="S85" s="234" t="s">
        <v>163</v>
      </c>
      <c r="T85" s="234" t="s">
        <v>164</v>
      </c>
      <c r="U85" s="234">
        <v>1.55</v>
      </c>
      <c r="V85" s="234">
        <f>ROUND(E85*U85,2)</f>
        <v>9.3000000000000007</v>
      </c>
      <c r="W85" s="234"/>
      <c r="X85" s="234" t="s">
        <v>96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97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33.75" outlineLevel="1" x14ac:dyDescent="0.2">
      <c r="A86" s="231"/>
      <c r="B86" s="232"/>
      <c r="C86" s="261" t="s">
        <v>170</v>
      </c>
      <c r="D86" s="236"/>
      <c r="E86" s="237"/>
      <c r="F86" s="234"/>
      <c r="G86" s="234"/>
      <c r="H86" s="234"/>
      <c r="I86" s="234"/>
      <c r="J86" s="234"/>
      <c r="K86" s="234"/>
      <c r="L86" s="234"/>
      <c r="M86" s="234"/>
      <c r="N86" s="233"/>
      <c r="O86" s="233"/>
      <c r="P86" s="233"/>
      <c r="Q86" s="233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99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1" t="s">
        <v>100</v>
      </c>
      <c r="D87" s="236"/>
      <c r="E87" s="237"/>
      <c r="F87" s="234"/>
      <c r="G87" s="234"/>
      <c r="H87" s="234"/>
      <c r="I87" s="234"/>
      <c r="J87" s="234"/>
      <c r="K87" s="234"/>
      <c r="L87" s="234"/>
      <c r="M87" s="234"/>
      <c r="N87" s="233"/>
      <c r="O87" s="233"/>
      <c r="P87" s="233"/>
      <c r="Q87" s="233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99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1" t="s">
        <v>171</v>
      </c>
      <c r="D88" s="236"/>
      <c r="E88" s="237">
        <v>5</v>
      </c>
      <c r="F88" s="234"/>
      <c r="G88" s="234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99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1" t="s">
        <v>172</v>
      </c>
      <c r="D89" s="236"/>
      <c r="E89" s="237">
        <v>1</v>
      </c>
      <c r="F89" s="234"/>
      <c r="G89" s="234"/>
      <c r="H89" s="234"/>
      <c r="I89" s="234"/>
      <c r="J89" s="234"/>
      <c r="K89" s="234"/>
      <c r="L89" s="234"/>
      <c r="M89" s="234"/>
      <c r="N89" s="233"/>
      <c r="O89" s="233"/>
      <c r="P89" s="233"/>
      <c r="Q89" s="233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99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52">
        <v>15</v>
      </c>
      <c r="B90" s="253" t="s">
        <v>173</v>
      </c>
      <c r="C90" s="260" t="s">
        <v>174</v>
      </c>
      <c r="D90" s="254" t="s">
        <v>162</v>
      </c>
      <c r="E90" s="255">
        <v>4</v>
      </c>
      <c r="F90" s="256"/>
      <c r="G90" s="257">
        <f>ROUND(E90*F90,2)</f>
        <v>0</v>
      </c>
      <c r="H90" s="235"/>
      <c r="I90" s="234">
        <f>ROUND(E90*H90,2)</f>
        <v>0</v>
      </c>
      <c r="J90" s="235"/>
      <c r="K90" s="234">
        <f>ROUND(E90*J90,2)</f>
        <v>0</v>
      </c>
      <c r="L90" s="234">
        <v>21</v>
      </c>
      <c r="M90" s="234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4"/>
      <c r="S90" s="234" t="s">
        <v>163</v>
      </c>
      <c r="T90" s="234" t="s">
        <v>164</v>
      </c>
      <c r="U90" s="234">
        <v>0.52</v>
      </c>
      <c r="V90" s="234">
        <f>ROUND(E90*U90,2)</f>
        <v>2.08</v>
      </c>
      <c r="W90" s="234"/>
      <c r="X90" s="234" t="s">
        <v>96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97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1" t="s">
        <v>175</v>
      </c>
      <c r="D91" s="236"/>
      <c r="E91" s="237"/>
      <c r="F91" s="234"/>
      <c r="G91" s="234"/>
      <c r="H91" s="234"/>
      <c r="I91" s="234"/>
      <c r="J91" s="234"/>
      <c r="K91" s="234"/>
      <c r="L91" s="234"/>
      <c r="M91" s="234"/>
      <c r="N91" s="233"/>
      <c r="O91" s="233"/>
      <c r="P91" s="233"/>
      <c r="Q91" s="233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99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1" t="s">
        <v>176</v>
      </c>
      <c r="D92" s="236"/>
      <c r="E92" s="237"/>
      <c r="F92" s="234"/>
      <c r="G92" s="234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99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1" t="s">
        <v>177</v>
      </c>
      <c r="D93" s="236"/>
      <c r="E93" s="237">
        <v>4</v>
      </c>
      <c r="F93" s="234"/>
      <c r="G93" s="234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14"/>
      <c r="Z93" s="214"/>
      <c r="AA93" s="214"/>
      <c r="AB93" s="214"/>
      <c r="AC93" s="214"/>
      <c r="AD93" s="214"/>
      <c r="AE93" s="214"/>
      <c r="AF93" s="214"/>
      <c r="AG93" s="214" t="s">
        <v>99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52">
        <v>16</v>
      </c>
      <c r="B94" s="253" t="s">
        <v>173</v>
      </c>
      <c r="C94" s="260" t="s">
        <v>174</v>
      </c>
      <c r="D94" s="254" t="s">
        <v>162</v>
      </c>
      <c r="E94" s="255">
        <v>2</v>
      </c>
      <c r="F94" s="256"/>
      <c r="G94" s="257">
        <f>ROUND(E94*F94,2)</f>
        <v>0</v>
      </c>
      <c r="H94" s="235"/>
      <c r="I94" s="234">
        <f>ROUND(E94*H94,2)</f>
        <v>0</v>
      </c>
      <c r="J94" s="235"/>
      <c r="K94" s="234">
        <f>ROUND(E94*J94,2)</f>
        <v>0</v>
      </c>
      <c r="L94" s="234">
        <v>21</v>
      </c>
      <c r="M94" s="234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4"/>
      <c r="S94" s="234" t="s">
        <v>163</v>
      </c>
      <c r="T94" s="234" t="s">
        <v>164</v>
      </c>
      <c r="U94" s="234">
        <v>0.52</v>
      </c>
      <c r="V94" s="234">
        <f>ROUND(E94*U94,2)</f>
        <v>1.04</v>
      </c>
      <c r="W94" s="234"/>
      <c r="X94" s="234" t="s">
        <v>96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97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1" t="s">
        <v>178</v>
      </c>
      <c r="D95" s="236"/>
      <c r="E95" s="237"/>
      <c r="F95" s="234"/>
      <c r="G95" s="234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99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1" t="s">
        <v>100</v>
      </c>
      <c r="D96" s="236"/>
      <c r="E96" s="237"/>
      <c r="F96" s="234"/>
      <c r="G96" s="234"/>
      <c r="H96" s="234"/>
      <c r="I96" s="234"/>
      <c r="J96" s="234"/>
      <c r="K96" s="234"/>
      <c r="L96" s="234"/>
      <c r="M96" s="234"/>
      <c r="N96" s="233"/>
      <c r="O96" s="233"/>
      <c r="P96" s="233"/>
      <c r="Q96" s="233"/>
      <c r="R96" s="234"/>
      <c r="S96" s="234"/>
      <c r="T96" s="234"/>
      <c r="U96" s="234"/>
      <c r="V96" s="234"/>
      <c r="W96" s="234"/>
      <c r="X96" s="234"/>
      <c r="Y96" s="214"/>
      <c r="Z96" s="214"/>
      <c r="AA96" s="214"/>
      <c r="AB96" s="214"/>
      <c r="AC96" s="214"/>
      <c r="AD96" s="214"/>
      <c r="AE96" s="214"/>
      <c r="AF96" s="214"/>
      <c r="AG96" s="214" t="s">
        <v>99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1" t="s">
        <v>123</v>
      </c>
      <c r="D97" s="236"/>
      <c r="E97" s="237">
        <v>2</v>
      </c>
      <c r="F97" s="234"/>
      <c r="G97" s="234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99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52">
        <v>17</v>
      </c>
      <c r="B98" s="253" t="s">
        <v>179</v>
      </c>
      <c r="C98" s="260" t="s">
        <v>180</v>
      </c>
      <c r="D98" s="254" t="s">
        <v>162</v>
      </c>
      <c r="E98" s="255">
        <v>3</v>
      </c>
      <c r="F98" s="256"/>
      <c r="G98" s="257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3">
        <v>0</v>
      </c>
      <c r="O98" s="233">
        <f>ROUND(E98*N98,2)</f>
        <v>0</v>
      </c>
      <c r="P98" s="233">
        <v>0</v>
      </c>
      <c r="Q98" s="233">
        <f>ROUND(E98*P98,2)</f>
        <v>0</v>
      </c>
      <c r="R98" s="234"/>
      <c r="S98" s="234" t="s">
        <v>163</v>
      </c>
      <c r="T98" s="234" t="s">
        <v>164</v>
      </c>
      <c r="U98" s="234">
        <v>0.7</v>
      </c>
      <c r="V98" s="234">
        <f>ROUND(E98*U98,2)</f>
        <v>2.1</v>
      </c>
      <c r="W98" s="234"/>
      <c r="X98" s="234" t="s">
        <v>96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97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33.75" outlineLevel="1" x14ac:dyDescent="0.2">
      <c r="A99" s="231"/>
      <c r="B99" s="232"/>
      <c r="C99" s="261" t="s">
        <v>181</v>
      </c>
      <c r="D99" s="236"/>
      <c r="E99" s="237"/>
      <c r="F99" s="234"/>
      <c r="G99" s="234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99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1" t="s">
        <v>182</v>
      </c>
      <c r="D100" s="236"/>
      <c r="E100" s="237"/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99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1" t="s">
        <v>114</v>
      </c>
      <c r="D101" s="236"/>
      <c r="E101" s="237">
        <v>3</v>
      </c>
      <c r="F101" s="234"/>
      <c r="G101" s="234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99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2">
        <v>18</v>
      </c>
      <c r="B102" s="253" t="s">
        <v>183</v>
      </c>
      <c r="C102" s="260" t="s">
        <v>184</v>
      </c>
      <c r="D102" s="254" t="s">
        <v>185</v>
      </c>
      <c r="E102" s="255">
        <v>8</v>
      </c>
      <c r="F102" s="256"/>
      <c r="G102" s="257">
        <f>ROUND(E102*F102,2)</f>
        <v>0</v>
      </c>
      <c r="H102" s="235"/>
      <c r="I102" s="234">
        <f>ROUND(E102*H102,2)</f>
        <v>0</v>
      </c>
      <c r="J102" s="235"/>
      <c r="K102" s="234">
        <f>ROUND(E102*J102,2)</f>
        <v>0</v>
      </c>
      <c r="L102" s="234">
        <v>21</v>
      </c>
      <c r="M102" s="234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4"/>
      <c r="S102" s="234" t="s">
        <v>163</v>
      </c>
      <c r="T102" s="234" t="s">
        <v>164</v>
      </c>
      <c r="U102" s="234">
        <v>0.65</v>
      </c>
      <c r="V102" s="234">
        <f>ROUND(E102*U102,2)</f>
        <v>5.2</v>
      </c>
      <c r="W102" s="234"/>
      <c r="X102" s="234" t="s">
        <v>96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97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1" t="s">
        <v>186</v>
      </c>
      <c r="D103" s="236"/>
      <c r="E103" s="237"/>
      <c r="F103" s="234"/>
      <c r="G103" s="234"/>
      <c r="H103" s="234"/>
      <c r="I103" s="234"/>
      <c r="J103" s="234"/>
      <c r="K103" s="234"/>
      <c r="L103" s="234"/>
      <c r="M103" s="234"/>
      <c r="N103" s="233"/>
      <c r="O103" s="233"/>
      <c r="P103" s="233"/>
      <c r="Q103" s="233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99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1" t="s">
        <v>187</v>
      </c>
      <c r="D104" s="236"/>
      <c r="E104" s="237">
        <v>6</v>
      </c>
      <c r="F104" s="234"/>
      <c r="G104" s="234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99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1" t="s">
        <v>188</v>
      </c>
      <c r="D105" s="236"/>
      <c r="E105" s="237">
        <v>2</v>
      </c>
      <c r="F105" s="234"/>
      <c r="G105" s="234"/>
      <c r="H105" s="234"/>
      <c r="I105" s="234"/>
      <c r="J105" s="234"/>
      <c r="K105" s="234"/>
      <c r="L105" s="234"/>
      <c r="M105" s="234"/>
      <c r="N105" s="233"/>
      <c r="O105" s="233"/>
      <c r="P105" s="233"/>
      <c r="Q105" s="233"/>
      <c r="R105" s="234"/>
      <c r="S105" s="234"/>
      <c r="T105" s="234"/>
      <c r="U105" s="234"/>
      <c r="V105" s="234"/>
      <c r="W105" s="234"/>
      <c r="X105" s="23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99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52">
        <v>19</v>
      </c>
      <c r="B106" s="253" t="s">
        <v>189</v>
      </c>
      <c r="C106" s="260" t="s">
        <v>190</v>
      </c>
      <c r="D106" s="254" t="s">
        <v>191</v>
      </c>
      <c r="E106" s="255">
        <v>28</v>
      </c>
      <c r="F106" s="256"/>
      <c r="G106" s="257">
        <f>ROUND(E106*F106,2)</f>
        <v>0</v>
      </c>
      <c r="H106" s="235"/>
      <c r="I106" s="234">
        <f>ROUND(E106*H106,2)</f>
        <v>0</v>
      </c>
      <c r="J106" s="235"/>
      <c r="K106" s="234">
        <f>ROUND(E106*J106,2)</f>
        <v>0</v>
      </c>
      <c r="L106" s="234">
        <v>21</v>
      </c>
      <c r="M106" s="234">
        <f>G106*(1+L106/100)</f>
        <v>0</v>
      </c>
      <c r="N106" s="233">
        <v>0</v>
      </c>
      <c r="O106" s="233">
        <f>ROUND(E106*N106,2)</f>
        <v>0</v>
      </c>
      <c r="P106" s="233">
        <v>0</v>
      </c>
      <c r="Q106" s="233">
        <f>ROUND(E106*P106,2)</f>
        <v>0</v>
      </c>
      <c r="R106" s="234"/>
      <c r="S106" s="234" t="s">
        <v>163</v>
      </c>
      <c r="T106" s="234" t="s">
        <v>164</v>
      </c>
      <c r="U106" s="234">
        <v>0.18</v>
      </c>
      <c r="V106" s="234">
        <f>ROUND(E106*U106,2)</f>
        <v>5.04</v>
      </c>
      <c r="W106" s="234"/>
      <c r="X106" s="234" t="s">
        <v>96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97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31"/>
      <c r="B107" s="232"/>
      <c r="C107" s="261" t="s">
        <v>192</v>
      </c>
      <c r="D107" s="236"/>
      <c r="E107" s="237"/>
      <c r="F107" s="234"/>
      <c r="G107" s="234"/>
      <c r="H107" s="234"/>
      <c r="I107" s="234"/>
      <c r="J107" s="234"/>
      <c r="K107" s="234"/>
      <c r="L107" s="234"/>
      <c r="M107" s="234"/>
      <c r="N107" s="233"/>
      <c r="O107" s="233"/>
      <c r="P107" s="233"/>
      <c r="Q107" s="233"/>
      <c r="R107" s="234"/>
      <c r="S107" s="234"/>
      <c r="T107" s="234"/>
      <c r="U107" s="234"/>
      <c r="V107" s="234"/>
      <c r="W107" s="234"/>
      <c r="X107" s="23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99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1" t="s">
        <v>100</v>
      </c>
      <c r="D108" s="236"/>
      <c r="E108" s="237"/>
      <c r="F108" s="234"/>
      <c r="G108" s="234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99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1" t="s">
        <v>193</v>
      </c>
      <c r="D109" s="236"/>
      <c r="E109" s="237">
        <v>8</v>
      </c>
      <c r="F109" s="234"/>
      <c r="G109" s="234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99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194</v>
      </c>
      <c r="D110" s="236"/>
      <c r="E110" s="237">
        <v>8</v>
      </c>
      <c r="F110" s="234"/>
      <c r="G110" s="234"/>
      <c r="H110" s="234"/>
      <c r="I110" s="234"/>
      <c r="J110" s="234"/>
      <c r="K110" s="234"/>
      <c r="L110" s="234"/>
      <c r="M110" s="234"/>
      <c r="N110" s="233"/>
      <c r="O110" s="233"/>
      <c r="P110" s="233"/>
      <c r="Q110" s="233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99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1" t="s">
        <v>195</v>
      </c>
      <c r="D111" s="236"/>
      <c r="E111" s="237">
        <v>4</v>
      </c>
      <c r="F111" s="234"/>
      <c r="G111" s="234"/>
      <c r="H111" s="234"/>
      <c r="I111" s="234"/>
      <c r="J111" s="234"/>
      <c r="K111" s="234"/>
      <c r="L111" s="234"/>
      <c r="M111" s="234"/>
      <c r="N111" s="233"/>
      <c r="O111" s="233"/>
      <c r="P111" s="233"/>
      <c r="Q111" s="233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99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1" t="s">
        <v>196</v>
      </c>
      <c r="D112" s="236"/>
      <c r="E112" s="237">
        <v>8</v>
      </c>
      <c r="F112" s="234"/>
      <c r="G112" s="234"/>
      <c r="H112" s="234"/>
      <c r="I112" s="234"/>
      <c r="J112" s="234"/>
      <c r="K112" s="234"/>
      <c r="L112" s="234"/>
      <c r="M112" s="234"/>
      <c r="N112" s="233"/>
      <c r="O112" s="233"/>
      <c r="P112" s="233"/>
      <c r="Q112" s="233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99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52">
        <v>20</v>
      </c>
      <c r="B113" s="253" t="s">
        <v>197</v>
      </c>
      <c r="C113" s="260" t="s">
        <v>198</v>
      </c>
      <c r="D113" s="254" t="s">
        <v>162</v>
      </c>
      <c r="E113" s="255">
        <v>3</v>
      </c>
      <c r="F113" s="256"/>
      <c r="G113" s="257">
        <f>ROUND(E113*F113,2)</f>
        <v>0</v>
      </c>
      <c r="H113" s="235"/>
      <c r="I113" s="234">
        <f>ROUND(E113*H113,2)</f>
        <v>0</v>
      </c>
      <c r="J113" s="235"/>
      <c r="K113" s="234">
        <f>ROUND(E113*J113,2)</f>
        <v>0</v>
      </c>
      <c r="L113" s="234">
        <v>21</v>
      </c>
      <c r="M113" s="234">
        <f>G113*(1+L113/100)</f>
        <v>0</v>
      </c>
      <c r="N113" s="233">
        <v>0</v>
      </c>
      <c r="O113" s="233">
        <f>ROUND(E113*N113,2)</f>
        <v>0</v>
      </c>
      <c r="P113" s="233">
        <v>0</v>
      </c>
      <c r="Q113" s="233">
        <f>ROUND(E113*P113,2)</f>
        <v>0</v>
      </c>
      <c r="R113" s="234"/>
      <c r="S113" s="234" t="s">
        <v>163</v>
      </c>
      <c r="T113" s="234" t="s">
        <v>164</v>
      </c>
      <c r="U113" s="234">
        <v>0</v>
      </c>
      <c r="V113" s="234">
        <f>ROUND(E113*U113,2)</f>
        <v>0</v>
      </c>
      <c r="W113" s="234"/>
      <c r="X113" s="234" t="s">
        <v>199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200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2" t="s">
        <v>201</v>
      </c>
      <c r="D114" s="238"/>
      <c r="E114" s="239"/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99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202</v>
      </c>
      <c r="D115" s="238"/>
      <c r="E115" s="239"/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99</v>
      </c>
      <c r="AH115" s="214">
        <v>2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203</v>
      </c>
      <c r="D116" s="238"/>
      <c r="E116" s="239"/>
      <c r="F116" s="234"/>
      <c r="G116" s="234"/>
      <c r="H116" s="234"/>
      <c r="I116" s="234"/>
      <c r="J116" s="234"/>
      <c r="K116" s="234"/>
      <c r="L116" s="234"/>
      <c r="M116" s="234"/>
      <c r="N116" s="233"/>
      <c r="O116" s="233"/>
      <c r="P116" s="233"/>
      <c r="Q116" s="233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99</v>
      </c>
      <c r="AH116" s="214">
        <v>2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204</v>
      </c>
      <c r="D117" s="238"/>
      <c r="E117" s="239"/>
      <c r="F117" s="234"/>
      <c r="G117" s="234"/>
      <c r="H117" s="234"/>
      <c r="I117" s="234"/>
      <c r="J117" s="234"/>
      <c r="K117" s="234"/>
      <c r="L117" s="234"/>
      <c r="M117" s="234"/>
      <c r="N117" s="233"/>
      <c r="O117" s="233"/>
      <c r="P117" s="233"/>
      <c r="Q117" s="233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99</v>
      </c>
      <c r="AH117" s="214">
        <v>2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3" t="s">
        <v>205</v>
      </c>
      <c r="D118" s="238"/>
      <c r="E118" s="239">
        <v>5</v>
      </c>
      <c r="F118" s="234"/>
      <c r="G118" s="234"/>
      <c r="H118" s="234"/>
      <c r="I118" s="234"/>
      <c r="J118" s="234"/>
      <c r="K118" s="234"/>
      <c r="L118" s="234"/>
      <c r="M118" s="234"/>
      <c r="N118" s="233"/>
      <c r="O118" s="233"/>
      <c r="P118" s="233"/>
      <c r="Q118" s="233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99</v>
      </c>
      <c r="AH118" s="214">
        <v>2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4" t="s">
        <v>206</v>
      </c>
      <c r="D119" s="240"/>
      <c r="E119" s="241">
        <v>5</v>
      </c>
      <c r="F119" s="234"/>
      <c r="G119" s="234"/>
      <c r="H119" s="234"/>
      <c r="I119" s="234"/>
      <c r="J119" s="234"/>
      <c r="K119" s="234"/>
      <c r="L119" s="234"/>
      <c r="M119" s="234"/>
      <c r="N119" s="233"/>
      <c r="O119" s="233"/>
      <c r="P119" s="233"/>
      <c r="Q119" s="233"/>
      <c r="R119" s="234"/>
      <c r="S119" s="234"/>
      <c r="T119" s="234"/>
      <c r="U119" s="234"/>
      <c r="V119" s="234"/>
      <c r="W119" s="234"/>
      <c r="X119" s="23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99</v>
      </c>
      <c r="AH119" s="214">
        <v>3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2" t="s">
        <v>207</v>
      </c>
      <c r="D120" s="238"/>
      <c r="E120" s="239"/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99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1" t="s">
        <v>208</v>
      </c>
      <c r="D121" s="236"/>
      <c r="E121" s="237">
        <v>2.5</v>
      </c>
      <c r="F121" s="234"/>
      <c r="G121" s="234"/>
      <c r="H121" s="234"/>
      <c r="I121" s="234"/>
      <c r="J121" s="234"/>
      <c r="K121" s="234"/>
      <c r="L121" s="234"/>
      <c r="M121" s="234"/>
      <c r="N121" s="233"/>
      <c r="O121" s="233"/>
      <c r="P121" s="233"/>
      <c r="Q121" s="233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99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1" t="s">
        <v>209</v>
      </c>
      <c r="D122" s="236"/>
      <c r="E122" s="237">
        <v>0.5</v>
      </c>
      <c r="F122" s="234"/>
      <c r="G122" s="234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99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5" t="s">
        <v>210</v>
      </c>
      <c r="D123" s="242"/>
      <c r="E123" s="243">
        <v>3</v>
      </c>
      <c r="F123" s="234"/>
      <c r="G123" s="234"/>
      <c r="H123" s="234"/>
      <c r="I123" s="234"/>
      <c r="J123" s="234"/>
      <c r="K123" s="234"/>
      <c r="L123" s="234"/>
      <c r="M123" s="234"/>
      <c r="N123" s="233"/>
      <c r="O123" s="233"/>
      <c r="P123" s="233"/>
      <c r="Q123" s="233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99</v>
      </c>
      <c r="AH123" s="214">
        <v>1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52">
        <v>21</v>
      </c>
      <c r="B124" s="253" t="s">
        <v>211</v>
      </c>
      <c r="C124" s="260" t="s">
        <v>212</v>
      </c>
      <c r="D124" s="254" t="s">
        <v>104</v>
      </c>
      <c r="E124" s="255">
        <v>5</v>
      </c>
      <c r="F124" s="256"/>
      <c r="G124" s="257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3">
        <v>1E-3</v>
      </c>
      <c r="O124" s="233">
        <f>ROUND(E124*N124,2)</f>
        <v>0.01</v>
      </c>
      <c r="P124" s="233">
        <v>0</v>
      </c>
      <c r="Q124" s="233">
        <f>ROUND(E124*P124,2)</f>
        <v>0</v>
      </c>
      <c r="R124" s="234" t="s">
        <v>213</v>
      </c>
      <c r="S124" s="234" t="s">
        <v>95</v>
      </c>
      <c r="T124" s="234" t="s">
        <v>164</v>
      </c>
      <c r="U124" s="234">
        <v>0</v>
      </c>
      <c r="V124" s="234">
        <f>ROUND(E124*U124,2)</f>
        <v>0</v>
      </c>
      <c r="W124" s="234"/>
      <c r="X124" s="234" t="s">
        <v>199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200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31"/>
      <c r="B125" s="232"/>
      <c r="C125" s="261" t="s">
        <v>105</v>
      </c>
      <c r="D125" s="236"/>
      <c r="E125" s="237"/>
      <c r="F125" s="234"/>
      <c r="G125" s="234"/>
      <c r="H125" s="234"/>
      <c r="I125" s="234"/>
      <c r="J125" s="234"/>
      <c r="K125" s="234"/>
      <c r="L125" s="234"/>
      <c r="M125" s="234"/>
      <c r="N125" s="233"/>
      <c r="O125" s="233"/>
      <c r="P125" s="233"/>
      <c r="Q125" s="233"/>
      <c r="R125" s="234"/>
      <c r="S125" s="234"/>
      <c r="T125" s="234"/>
      <c r="U125" s="234"/>
      <c r="V125" s="234"/>
      <c r="W125" s="234"/>
      <c r="X125" s="23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99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1" t="s">
        <v>100</v>
      </c>
      <c r="D126" s="236"/>
      <c r="E126" s="237"/>
      <c r="F126" s="234"/>
      <c r="G126" s="234"/>
      <c r="H126" s="234"/>
      <c r="I126" s="234"/>
      <c r="J126" s="234"/>
      <c r="K126" s="234"/>
      <c r="L126" s="234"/>
      <c r="M126" s="234"/>
      <c r="N126" s="233"/>
      <c r="O126" s="233"/>
      <c r="P126" s="233"/>
      <c r="Q126" s="233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99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1" t="s">
        <v>106</v>
      </c>
      <c r="D127" s="236"/>
      <c r="E127" s="237">
        <v>2</v>
      </c>
      <c r="F127" s="234"/>
      <c r="G127" s="234"/>
      <c r="H127" s="234"/>
      <c r="I127" s="234"/>
      <c r="J127" s="234"/>
      <c r="K127" s="234"/>
      <c r="L127" s="234"/>
      <c r="M127" s="234"/>
      <c r="N127" s="233"/>
      <c r="O127" s="233"/>
      <c r="P127" s="233"/>
      <c r="Q127" s="233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99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1" t="s">
        <v>107</v>
      </c>
      <c r="D128" s="236"/>
      <c r="E128" s="237">
        <v>3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99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52">
        <v>22</v>
      </c>
      <c r="B129" s="253" t="s">
        <v>214</v>
      </c>
      <c r="C129" s="260" t="s">
        <v>215</v>
      </c>
      <c r="D129" s="254" t="s">
        <v>162</v>
      </c>
      <c r="E129" s="255">
        <v>2</v>
      </c>
      <c r="F129" s="256"/>
      <c r="G129" s="257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4"/>
      <c r="S129" s="234" t="s">
        <v>163</v>
      </c>
      <c r="T129" s="234" t="s">
        <v>164</v>
      </c>
      <c r="U129" s="234">
        <v>0</v>
      </c>
      <c r="V129" s="234">
        <f>ROUND(E129*U129,2)</f>
        <v>0</v>
      </c>
      <c r="W129" s="234"/>
      <c r="X129" s="234" t="s">
        <v>199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200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1" t="s">
        <v>108</v>
      </c>
      <c r="D130" s="236"/>
      <c r="E130" s="237"/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99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1" t="s">
        <v>100</v>
      </c>
      <c r="D131" s="236"/>
      <c r="E131" s="237"/>
      <c r="F131" s="234"/>
      <c r="G131" s="234"/>
      <c r="H131" s="234"/>
      <c r="I131" s="234"/>
      <c r="J131" s="234"/>
      <c r="K131" s="234"/>
      <c r="L131" s="234"/>
      <c r="M131" s="234"/>
      <c r="N131" s="233"/>
      <c r="O131" s="233"/>
      <c r="P131" s="233"/>
      <c r="Q131" s="233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99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1" t="s">
        <v>109</v>
      </c>
      <c r="D132" s="236"/>
      <c r="E132" s="237">
        <v>1</v>
      </c>
      <c r="F132" s="234"/>
      <c r="G132" s="234"/>
      <c r="H132" s="234"/>
      <c r="I132" s="234"/>
      <c r="J132" s="234"/>
      <c r="K132" s="234"/>
      <c r="L132" s="234"/>
      <c r="M132" s="234"/>
      <c r="N132" s="233"/>
      <c r="O132" s="233"/>
      <c r="P132" s="233"/>
      <c r="Q132" s="233"/>
      <c r="R132" s="234"/>
      <c r="S132" s="234"/>
      <c r="T132" s="234"/>
      <c r="U132" s="234"/>
      <c r="V132" s="234"/>
      <c r="W132" s="234"/>
      <c r="X132" s="23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99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1" t="s">
        <v>110</v>
      </c>
      <c r="D133" s="236"/>
      <c r="E133" s="237">
        <v>1</v>
      </c>
      <c r="F133" s="234"/>
      <c r="G133" s="234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99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52">
        <v>23</v>
      </c>
      <c r="B134" s="253" t="s">
        <v>216</v>
      </c>
      <c r="C134" s="260" t="s">
        <v>217</v>
      </c>
      <c r="D134" s="254" t="s">
        <v>162</v>
      </c>
      <c r="E134" s="255">
        <v>6</v>
      </c>
      <c r="F134" s="256"/>
      <c r="G134" s="257">
        <f>ROUND(E134*F134,2)</f>
        <v>0</v>
      </c>
      <c r="H134" s="235"/>
      <c r="I134" s="234">
        <f>ROUND(E134*H134,2)</f>
        <v>0</v>
      </c>
      <c r="J134" s="235"/>
      <c r="K134" s="234">
        <f>ROUND(E134*J134,2)</f>
        <v>0</v>
      </c>
      <c r="L134" s="234">
        <v>21</v>
      </c>
      <c r="M134" s="234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4"/>
      <c r="S134" s="234" t="s">
        <v>163</v>
      </c>
      <c r="T134" s="234" t="s">
        <v>164</v>
      </c>
      <c r="U134" s="234">
        <v>0</v>
      </c>
      <c r="V134" s="234">
        <f>ROUND(E134*U134,2)</f>
        <v>0</v>
      </c>
      <c r="W134" s="234"/>
      <c r="X134" s="234" t="s">
        <v>199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200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1" t="s">
        <v>100</v>
      </c>
      <c r="D135" s="236"/>
      <c r="E135" s="237"/>
      <c r="F135" s="234"/>
      <c r="G135" s="234"/>
      <c r="H135" s="234"/>
      <c r="I135" s="234"/>
      <c r="J135" s="234"/>
      <c r="K135" s="234"/>
      <c r="L135" s="234"/>
      <c r="M135" s="234"/>
      <c r="N135" s="233"/>
      <c r="O135" s="233"/>
      <c r="P135" s="233"/>
      <c r="Q135" s="233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99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1" t="s">
        <v>218</v>
      </c>
      <c r="D136" s="236"/>
      <c r="E136" s="237">
        <v>6</v>
      </c>
      <c r="F136" s="234"/>
      <c r="G136" s="234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99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52">
        <v>24</v>
      </c>
      <c r="B137" s="253" t="s">
        <v>219</v>
      </c>
      <c r="C137" s="260" t="s">
        <v>220</v>
      </c>
      <c r="D137" s="254" t="s">
        <v>162</v>
      </c>
      <c r="E137" s="255">
        <v>6</v>
      </c>
      <c r="F137" s="256"/>
      <c r="G137" s="257">
        <f>ROUND(E137*F137,2)</f>
        <v>0</v>
      </c>
      <c r="H137" s="235"/>
      <c r="I137" s="234">
        <f>ROUND(E137*H137,2)</f>
        <v>0</v>
      </c>
      <c r="J137" s="235"/>
      <c r="K137" s="234">
        <f>ROUND(E137*J137,2)</f>
        <v>0</v>
      </c>
      <c r="L137" s="234">
        <v>21</v>
      </c>
      <c r="M137" s="234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4"/>
      <c r="S137" s="234" t="s">
        <v>163</v>
      </c>
      <c r="T137" s="234" t="s">
        <v>164</v>
      </c>
      <c r="U137" s="234">
        <v>0</v>
      </c>
      <c r="V137" s="234">
        <f>ROUND(E137*U137,2)</f>
        <v>0</v>
      </c>
      <c r="W137" s="234"/>
      <c r="X137" s="234" t="s">
        <v>199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200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33.75" outlineLevel="1" x14ac:dyDescent="0.2">
      <c r="A138" s="231"/>
      <c r="B138" s="232"/>
      <c r="C138" s="261" t="s">
        <v>170</v>
      </c>
      <c r="D138" s="236"/>
      <c r="E138" s="237"/>
      <c r="F138" s="234"/>
      <c r="G138" s="234"/>
      <c r="H138" s="234"/>
      <c r="I138" s="234"/>
      <c r="J138" s="234"/>
      <c r="K138" s="234"/>
      <c r="L138" s="234"/>
      <c r="M138" s="234"/>
      <c r="N138" s="233"/>
      <c r="O138" s="233"/>
      <c r="P138" s="233"/>
      <c r="Q138" s="233"/>
      <c r="R138" s="234"/>
      <c r="S138" s="234"/>
      <c r="T138" s="234"/>
      <c r="U138" s="234"/>
      <c r="V138" s="234"/>
      <c r="W138" s="234"/>
      <c r="X138" s="23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99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1" t="s">
        <v>100</v>
      </c>
      <c r="D139" s="236"/>
      <c r="E139" s="237"/>
      <c r="F139" s="234"/>
      <c r="G139" s="234"/>
      <c r="H139" s="234"/>
      <c r="I139" s="234"/>
      <c r="J139" s="234"/>
      <c r="K139" s="234"/>
      <c r="L139" s="234"/>
      <c r="M139" s="234"/>
      <c r="N139" s="233"/>
      <c r="O139" s="233"/>
      <c r="P139" s="233"/>
      <c r="Q139" s="233"/>
      <c r="R139" s="234"/>
      <c r="S139" s="234"/>
      <c r="T139" s="234"/>
      <c r="U139" s="234"/>
      <c r="V139" s="234"/>
      <c r="W139" s="234"/>
      <c r="X139" s="23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99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1" t="s">
        <v>171</v>
      </c>
      <c r="D140" s="236"/>
      <c r="E140" s="237">
        <v>5</v>
      </c>
      <c r="F140" s="234"/>
      <c r="G140" s="234"/>
      <c r="H140" s="234"/>
      <c r="I140" s="234"/>
      <c r="J140" s="234"/>
      <c r="K140" s="234"/>
      <c r="L140" s="234"/>
      <c r="M140" s="234"/>
      <c r="N140" s="233"/>
      <c r="O140" s="233"/>
      <c r="P140" s="233"/>
      <c r="Q140" s="233"/>
      <c r="R140" s="234"/>
      <c r="S140" s="234"/>
      <c r="T140" s="234"/>
      <c r="U140" s="234"/>
      <c r="V140" s="234"/>
      <c r="W140" s="234"/>
      <c r="X140" s="23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99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1" t="s">
        <v>172</v>
      </c>
      <c r="D141" s="236"/>
      <c r="E141" s="237">
        <v>1</v>
      </c>
      <c r="F141" s="234"/>
      <c r="G141" s="234"/>
      <c r="H141" s="234"/>
      <c r="I141" s="234"/>
      <c r="J141" s="234"/>
      <c r="K141" s="234"/>
      <c r="L141" s="234"/>
      <c r="M141" s="234"/>
      <c r="N141" s="233"/>
      <c r="O141" s="233"/>
      <c r="P141" s="233"/>
      <c r="Q141" s="233"/>
      <c r="R141" s="234"/>
      <c r="S141" s="234"/>
      <c r="T141" s="234"/>
      <c r="U141" s="234"/>
      <c r="V141" s="234"/>
      <c r="W141" s="234"/>
      <c r="X141" s="23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99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52">
        <v>25</v>
      </c>
      <c r="B142" s="253" t="s">
        <v>221</v>
      </c>
      <c r="C142" s="260" t="s">
        <v>222</v>
      </c>
      <c r="D142" s="254" t="s">
        <v>162</v>
      </c>
      <c r="E142" s="255">
        <v>1</v>
      </c>
      <c r="F142" s="256"/>
      <c r="G142" s="257">
        <f>ROUND(E142*F142,2)</f>
        <v>0</v>
      </c>
      <c r="H142" s="235"/>
      <c r="I142" s="234">
        <f>ROUND(E142*H142,2)</f>
        <v>0</v>
      </c>
      <c r="J142" s="235"/>
      <c r="K142" s="234">
        <f>ROUND(E142*J142,2)</f>
        <v>0</v>
      </c>
      <c r="L142" s="234">
        <v>21</v>
      </c>
      <c r="M142" s="234">
        <f>G142*(1+L142/100)</f>
        <v>0</v>
      </c>
      <c r="N142" s="233">
        <v>0</v>
      </c>
      <c r="O142" s="233">
        <f>ROUND(E142*N142,2)</f>
        <v>0</v>
      </c>
      <c r="P142" s="233">
        <v>0</v>
      </c>
      <c r="Q142" s="233">
        <f>ROUND(E142*P142,2)</f>
        <v>0</v>
      </c>
      <c r="R142" s="234"/>
      <c r="S142" s="234" t="s">
        <v>163</v>
      </c>
      <c r="T142" s="234" t="s">
        <v>164</v>
      </c>
      <c r="U142" s="234">
        <v>0</v>
      </c>
      <c r="V142" s="234">
        <f>ROUND(E142*U142,2)</f>
        <v>0</v>
      </c>
      <c r="W142" s="234"/>
      <c r="X142" s="234" t="s">
        <v>199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200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1" t="s">
        <v>100</v>
      </c>
      <c r="D143" s="236"/>
      <c r="E143" s="237"/>
      <c r="F143" s="234"/>
      <c r="G143" s="234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99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1" t="s">
        <v>223</v>
      </c>
      <c r="D144" s="236"/>
      <c r="E144" s="237">
        <v>1</v>
      </c>
      <c r="F144" s="234"/>
      <c r="G144" s="234"/>
      <c r="H144" s="234"/>
      <c r="I144" s="234"/>
      <c r="J144" s="234"/>
      <c r="K144" s="234"/>
      <c r="L144" s="234"/>
      <c r="M144" s="234"/>
      <c r="N144" s="233"/>
      <c r="O144" s="233"/>
      <c r="P144" s="233"/>
      <c r="Q144" s="233"/>
      <c r="R144" s="234"/>
      <c r="S144" s="234"/>
      <c r="T144" s="234"/>
      <c r="U144" s="234"/>
      <c r="V144" s="234"/>
      <c r="W144" s="234"/>
      <c r="X144" s="234"/>
      <c r="Y144" s="214"/>
      <c r="Z144" s="214"/>
      <c r="AA144" s="214"/>
      <c r="AB144" s="214"/>
      <c r="AC144" s="214"/>
      <c r="AD144" s="214"/>
      <c r="AE144" s="214"/>
      <c r="AF144" s="214"/>
      <c r="AG144" s="214" t="s">
        <v>99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52">
        <v>26</v>
      </c>
      <c r="B145" s="253" t="s">
        <v>224</v>
      </c>
      <c r="C145" s="260" t="s">
        <v>225</v>
      </c>
      <c r="D145" s="254" t="s">
        <v>162</v>
      </c>
      <c r="E145" s="255">
        <v>1</v>
      </c>
      <c r="F145" s="256"/>
      <c r="G145" s="257">
        <f>ROUND(E145*F145,2)</f>
        <v>0</v>
      </c>
      <c r="H145" s="235"/>
      <c r="I145" s="234">
        <f>ROUND(E145*H145,2)</f>
        <v>0</v>
      </c>
      <c r="J145" s="235"/>
      <c r="K145" s="234">
        <f>ROUND(E145*J145,2)</f>
        <v>0</v>
      </c>
      <c r="L145" s="234">
        <v>21</v>
      </c>
      <c r="M145" s="234">
        <f>G145*(1+L145/100)</f>
        <v>0</v>
      </c>
      <c r="N145" s="233">
        <v>0</v>
      </c>
      <c r="O145" s="233">
        <f>ROUND(E145*N145,2)</f>
        <v>0</v>
      </c>
      <c r="P145" s="233">
        <v>0</v>
      </c>
      <c r="Q145" s="233">
        <f>ROUND(E145*P145,2)</f>
        <v>0</v>
      </c>
      <c r="R145" s="234"/>
      <c r="S145" s="234" t="s">
        <v>163</v>
      </c>
      <c r="T145" s="234" t="s">
        <v>164</v>
      </c>
      <c r="U145" s="234">
        <v>0</v>
      </c>
      <c r="V145" s="234">
        <f>ROUND(E145*U145,2)</f>
        <v>0</v>
      </c>
      <c r="W145" s="234"/>
      <c r="X145" s="234" t="s">
        <v>199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200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1" t="s">
        <v>186</v>
      </c>
      <c r="D146" s="236"/>
      <c r="E146" s="237"/>
      <c r="F146" s="234"/>
      <c r="G146" s="234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99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1" t="s">
        <v>140</v>
      </c>
      <c r="D147" s="236"/>
      <c r="E147" s="237">
        <v>1</v>
      </c>
      <c r="F147" s="234"/>
      <c r="G147" s="234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99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52">
        <v>27</v>
      </c>
      <c r="B148" s="253" t="s">
        <v>226</v>
      </c>
      <c r="C148" s="260" t="s">
        <v>227</v>
      </c>
      <c r="D148" s="254" t="s">
        <v>162</v>
      </c>
      <c r="E148" s="255">
        <v>22</v>
      </c>
      <c r="F148" s="256"/>
      <c r="G148" s="257">
        <f>ROUND(E148*F148,2)</f>
        <v>0</v>
      </c>
      <c r="H148" s="235"/>
      <c r="I148" s="234">
        <f>ROUND(E148*H148,2)</f>
        <v>0</v>
      </c>
      <c r="J148" s="235"/>
      <c r="K148" s="234">
        <f>ROUND(E148*J148,2)</f>
        <v>0</v>
      </c>
      <c r="L148" s="234">
        <v>21</v>
      </c>
      <c r="M148" s="234">
        <f>G148*(1+L148/100)</f>
        <v>0</v>
      </c>
      <c r="N148" s="233">
        <v>0</v>
      </c>
      <c r="O148" s="233">
        <f>ROUND(E148*N148,2)</f>
        <v>0</v>
      </c>
      <c r="P148" s="233">
        <v>0</v>
      </c>
      <c r="Q148" s="233">
        <f>ROUND(E148*P148,2)</f>
        <v>0</v>
      </c>
      <c r="R148" s="234"/>
      <c r="S148" s="234" t="s">
        <v>163</v>
      </c>
      <c r="T148" s="234" t="s">
        <v>164</v>
      </c>
      <c r="U148" s="234">
        <v>0</v>
      </c>
      <c r="V148" s="234">
        <f>ROUND(E148*U148,2)</f>
        <v>0</v>
      </c>
      <c r="W148" s="234"/>
      <c r="X148" s="234" t="s">
        <v>199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200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1" t="s">
        <v>143</v>
      </c>
      <c r="D149" s="236"/>
      <c r="E149" s="237"/>
      <c r="F149" s="234"/>
      <c r="G149" s="234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99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31"/>
      <c r="B150" s="232"/>
      <c r="C150" s="261" t="s">
        <v>144</v>
      </c>
      <c r="D150" s="236"/>
      <c r="E150" s="237"/>
      <c r="F150" s="234"/>
      <c r="G150" s="234"/>
      <c r="H150" s="234"/>
      <c r="I150" s="234"/>
      <c r="J150" s="234"/>
      <c r="K150" s="234"/>
      <c r="L150" s="234"/>
      <c r="M150" s="234"/>
      <c r="N150" s="233"/>
      <c r="O150" s="233"/>
      <c r="P150" s="233"/>
      <c r="Q150" s="233"/>
      <c r="R150" s="234"/>
      <c r="S150" s="234"/>
      <c r="T150" s="234"/>
      <c r="U150" s="234"/>
      <c r="V150" s="234"/>
      <c r="W150" s="234"/>
      <c r="X150" s="23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99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1" t="s">
        <v>228</v>
      </c>
      <c r="D151" s="236"/>
      <c r="E151" s="237"/>
      <c r="F151" s="234"/>
      <c r="G151" s="234"/>
      <c r="H151" s="234"/>
      <c r="I151" s="234"/>
      <c r="J151" s="234"/>
      <c r="K151" s="234"/>
      <c r="L151" s="234"/>
      <c r="M151" s="234"/>
      <c r="N151" s="233"/>
      <c r="O151" s="233"/>
      <c r="P151" s="233"/>
      <c r="Q151" s="233"/>
      <c r="R151" s="234"/>
      <c r="S151" s="234"/>
      <c r="T151" s="234"/>
      <c r="U151" s="234"/>
      <c r="V151" s="234"/>
      <c r="W151" s="234"/>
      <c r="X151" s="23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99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1" t="s">
        <v>146</v>
      </c>
      <c r="D152" s="236"/>
      <c r="E152" s="237">
        <v>4</v>
      </c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99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1" t="s">
        <v>147</v>
      </c>
      <c r="D153" s="236"/>
      <c r="E153" s="237">
        <v>3</v>
      </c>
      <c r="F153" s="234"/>
      <c r="G153" s="234"/>
      <c r="H153" s="234"/>
      <c r="I153" s="234"/>
      <c r="J153" s="234"/>
      <c r="K153" s="234"/>
      <c r="L153" s="234"/>
      <c r="M153" s="234"/>
      <c r="N153" s="233"/>
      <c r="O153" s="233"/>
      <c r="P153" s="233"/>
      <c r="Q153" s="233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99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1" t="s">
        <v>148</v>
      </c>
      <c r="D154" s="236"/>
      <c r="E154" s="237">
        <v>8</v>
      </c>
      <c r="F154" s="234"/>
      <c r="G154" s="234"/>
      <c r="H154" s="234"/>
      <c r="I154" s="234"/>
      <c r="J154" s="234"/>
      <c r="K154" s="234"/>
      <c r="L154" s="234"/>
      <c r="M154" s="234"/>
      <c r="N154" s="233"/>
      <c r="O154" s="233"/>
      <c r="P154" s="233"/>
      <c r="Q154" s="233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99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1" t="s">
        <v>149</v>
      </c>
      <c r="D155" s="236"/>
      <c r="E155" s="237">
        <v>4</v>
      </c>
      <c r="F155" s="234"/>
      <c r="G155" s="234"/>
      <c r="H155" s="234"/>
      <c r="I155" s="234"/>
      <c r="J155" s="234"/>
      <c r="K155" s="234"/>
      <c r="L155" s="234"/>
      <c r="M155" s="234"/>
      <c r="N155" s="233"/>
      <c r="O155" s="233"/>
      <c r="P155" s="233"/>
      <c r="Q155" s="233"/>
      <c r="R155" s="234"/>
      <c r="S155" s="234"/>
      <c r="T155" s="234"/>
      <c r="U155" s="234"/>
      <c r="V155" s="234"/>
      <c r="W155" s="234"/>
      <c r="X155" s="23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99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1" t="s">
        <v>150</v>
      </c>
      <c r="D156" s="236"/>
      <c r="E156" s="237">
        <v>3</v>
      </c>
      <c r="F156" s="234"/>
      <c r="G156" s="234"/>
      <c r="H156" s="234"/>
      <c r="I156" s="234"/>
      <c r="J156" s="234"/>
      <c r="K156" s="234"/>
      <c r="L156" s="234"/>
      <c r="M156" s="234"/>
      <c r="N156" s="233"/>
      <c r="O156" s="233"/>
      <c r="P156" s="233"/>
      <c r="Q156" s="233"/>
      <c r="R156" s="234"/>
      <c r="S156" s="234"/>
      <c r="T156" s="234"/>
      <c r="U156" s="234"/>
      <c r="V156" s="234"/>
      <c r="W156" s="234"/>
      <c r="X156" s="23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99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52">
        <v>28</v>
      </c>
      <c r="B157" s="253" t="s">
        <v>229</v>
      </c>
      <c r="C157" s="260" t="s">
        <v>230</v>
      </c>
      <c r="D157" s="254" t="s">
        <v>162</v>
      </c>
      <c r="E157" s="255">
        <v>3</v>
      </c>
      <c r="F157" s="256"/>
      <c r="G157" s="257">
        <f>ROUND(E157*F157,2)</f>
        <v>0</v>
      </c>
      <c r="H157" s="235"/>
      <c r="I157" s="234">
        <f>ROUND(E157*H157,2)</f>
        <v>0</v>
      </c>
      <c r="J157" s="235"/>
      <c r="K157" s="234">
        <f>ROUND(E157*J157,2)</f>
        <v>0</v>
      </c>
      <c r="L157" s="234">
        <v>21</v>
      </c>
      <c r="M157" s="234">
        <f>G157*(1+L157/100)</f>
        <v>0</v>
      </c>
      <c r="N157" s="233">
        <v>0</v>
      </c>
      <c r="O157" s="233">
        <f>ROUND(E157*N157,2)</f>
        <v>0</v>
      </c>
      <c r="P157" s="233">
        <v>0</v>
      </c>
      <c r="Q157" s="233">
        <f>ROUND(E157*P157,2)</f>
        <v>0</v>
      </c>
      <c r="R157" s="234"/>
      <c r="S157" s="234" t="s">
        <v>163</v>
      </c>
      <c r="T157" s="234" t="s">
        <v>164</v>
      </c>
      <c r="U157" s="234">
        <v>0</v>
      </c>
      <c r="V157" s="234">
        <f>ROUND(E157*U157,2)</f>
        <v>0</v>
      </c>
      <c r="W157" s="234"/>
      <c r="X157" s="234" t="s">
        <v>199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200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33.75" outlineLevel="1" x14ac:dyDescent="0.2">
      <c r="A158" s="231"/>
      <c r="B158" s="232"/>
      <c r="C158" s="261" t="s">
        <v>181</v>
      </c>
      <c r="D158" s="236"/>
      <c r="E158" s="237"/>
      <c r="F158" s="234"/>
      <c r="G158" s="234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99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1" t="s">
        <v>182</v>
      </c>
      <c r="D159" s="236"/>
      <c r="E159" s="237"/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99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1" t="s">
        <v>114</v>
      </c>
      <c r="D160" s="236"/>
      <c r="E160" s="237">
        <v>3</v>
      </c>
      <c r="F160" s="234"/>
      <c r="G160" s="234"/>
      <c r="H160" s="234"/>
      <c r="I160" s="234"/>
      <c r="J160" s="234"/>
      <c r="K160" s="234"/>
      <c r="L160" s="234"/>
      <c r="M160" s="234"/>
      <c r="N160" s="233"/>
      <c r="O160" s="233"/>
      <c r="P160" s="233"/>
      <c r="Q160" s="233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99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52">
        <v>29</v>
      </c>
      <c r="B161" s="253" t="s">
        <v>231</v>
      </c>
      <c r="C161" s="260" t="s">
        <v>232</v>
      </c>
      <c r="D161" s="254" t="s">
        <v>162</v>
      </c>
      <c r="E161" s="255">
        <v>2</v>
      </c>
      <c r="F161" s="256"/>
      <c r="G161" s="257">
        <f>ROUND(E161*F161,2)</f>
        <v>0</v>
      </c>
      <c r="H161" s="235"/>
      <c r="I161" s="234">
        <f>ROUND(E161*H161,2)</f>
        <v>0</v>
      </c>
      <c r="J161" s="235"/>
      <c r="K161" s="234">
        <f>ROUND(E161*J161,2)</f>
        <v>0</v>
      </c>
      <c r="L161" s="234">
        <v>21</v>
      </c>
      <c r="M161" s="234">
        <f>G161*(1+L161/100)</f>
        <v>0</v>
      </c>
      <c r="N161" s="233">
        <v>0</v>
      </c>
      <c r="O161" s="233">
        <f>ROUND(E161*N161,2)</f>
        <v>0</v>
      </c>
      <c r="P161" s="233">
        <v>0</v>
      </c>
      <c r="Q161" s="233">
        <f>ROUND(E161*P161,2)</f>
        <v>0</v>
      </c>
      <c r="R161" s="234"/>
      <c r="S161" s="234" t="s">
        <v>163</v>
      </c>
      <c r="T161" s="234" t="s">
        <v>164</v>
      </c>
      <c r="U161" s="234">
        <v>0</v>
      </c>
      <c r="V161" s="234">
        <f>ROUND(E161*U161,2)</f>
        <v>0</v>
      </c>
      <c r="W161" s="234"/>
      <c r="X161" s="234" t="s">
        <v>199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200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ht="22.5" outlineLevel="1" x14ac:dyDescent="0.2">
      <c r="A162" s="231"/>
      <c r="B162" s="232"/>
      <c r="C162" s="261" t="s">
        <v>165</v>
      </c>
      <c r="D162" s="236"/>
      <c r="E162" s="237"/>
      <c r="F162" s="234"/>
      <c r="G162" s="234"/>
      <c r="H162" s="234"/>
      <c r="I162" s="234"/>
      <c r="J162" s="234"/>
      <c r="K162" s="234"/>
      <c r="L162" s="234"/>
      <c r="M162" s="234"/>
      <c r="N162" s="233"/>
      <c r="O162" s="233"/>
      <c r="P162" s="233"/>
      <c r="Q162" s="233"/>
      <c r="R162" s="234"/>
      <c r="S162" s="234"/>
      <c r="T162" s="234"/>
      <c r="U162" s="234"/>
      <c r="V162" s="234"/>
      <c r="W162" s="234"/>
      <c r="X162" s="23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99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1" t="s">
        <v>166</v>
      </c>
      <c r="D163" s="236"/>
      <c r="E163" s="237"/>
      <c r="F163" s="234"/>
      <c r="G163" s="234"/>
      <c r="H163" s="234"/>
      <c r="I163" s="234"/>
      <c r="J163" s="234"/>
      <c r="K163" s="234"/>
      <c r="L163" s="234"/>
      <c r="M163" s="234"/>
      <c r="N163" s="233"/>
      <c r="O163" s="233"/>
      <c r="P163" s="233"/>
      <c r="Q163" s="233"/>
      <c r="R163" s="234"/>
      <c r="S163" s="234"/>
      <c r="T163" s="234"/>
      <c r="U163" s="234"/>
      <c r="V163" s="234"/>
      <c r="W163" s="234"/>
      <c r="X163" s="23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99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61" t="s">
        <v>167</v>
      </c>
      <c r="D164" s="236"/>
      <c r="E164" s="237">
        <v>2</v>
      </c>
      <c r="F164" s="234"/>
      <c r="G164" s="234"/>
      <c r="H164" s="234"/>
      <c r="I164" s="234"/>
      <c r="J164" s="234"/>
      <c r="K164" s="234"/>
      <c r="L164" s="234"/>
      <c r="M164" s="234"/>
      <c r="N164" s="233"/>
      <c r="O164" s="233"/>
      <c r="P164" s="233"/>
      <c r="Q164" s="233"/>
      <c r="R164" s="234"/>
      <c r="S164" s="234"/>
      <c r="T164" s="234"/>
      <c r="U164" s="234"/>
      <c r="V164" s="234"/>
      <c r="W164" s="234"/>
      <c r="X164" s="23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99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52">
        <v>30</v>
      </c>
      <c r="B165" s="253" t="s">
        <v>233</v>
      </c>
      <c r="C165" s="260" t="s">
        <v>227</v>
      </c>
      <c r="D165" s="254" t="s">
        <v>162</v>
      </c>
      <c r="E165" s="255">
        <v>6</v>
      </c>
      <c r="F165" s="256"/>
      <c r="G165" s="257">
        <f>ROUND(E165*F165,2)</f>
        <v>0</v>
      </c>
      <c r="H165" s="235"/>
      <c r="I165" s="234">
        <f>ROUND(E165*H165,2)</f>
        <v>0</v>
      </c>
      <c r="J165" s="235"/>
      <c r="K165" s="234">
        <f>ROUND(E165*J165,2)</f>
        <v>0</v>
      </c>
      <c r="L165" s="234">
        <v>21</v>
      </c>
      <c r="M165" s="234">
        <f>G165*(1+L165/100)</f>
        <v>0</v>
      </c>
      <c r="N165" s="233">
        <v>0</v>
      </c>
      <c r="O165" s="233">
        <f>ROUND(E165*N165,2)</f>
        <v>0</v>
      </c>
      <c r="P165" s="233">
        <v>0</v>
      </c>
      <c r="Q165" s="233">
        <f>ROUND(E165*P165,2)</f>
        <v>0</v>
      </c>
      <c r="R165" s="234"/>
      <c r="S165" s="234" t="s">
        <v>163</v>
      </c>
      <c r="T165" s="234" t="s">
        <v>164</v>
      </c>
      <c r="U165" s="234">
        <v>0</v>
      </c>
      <c r="V165" s="234">
        <f>ROUND(E165*U165,2)</f>
        <v>0</v>
      </c>
      <c r="W165" s="234"/>
      <c r="X165" s="234" t="s">
        <v>199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200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33.75" outlineLevel="1" x14ac:dyDescent="0.2">
      <c r="A166" s="231"/>
      <c r="B166" s="232"/>
      <c r="C166" s="261" t="s">
        <v>129</v>
      </c>
      <c r="D166" s="236"/>
      <c r="E166" s="237"/>
      <c r="F166" s="234"/>
      <c r="G166" s="234"/>
      <c r="H166" s="234"/>
      <c r="I166" s="234"/>
      <c r="J166" s="234"/>
      <c r="K166" s="234"/>
      <c r="L166" s="234"/>
      <c r="M166" s="234"/>
      <c r="N166" s="233"/>
      <c r="O166" s="233"/>
      <c r="P166" s="233"/>
      <c r="Q166" s="233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99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1" t="s">
        <v>100</v>
      </c>
      <c r="D167" s="236"/>
      <c r="E167" s="237"/>
      <c r="F167" s="234"/>
      <c r="G167" s="234"/>
      <c r="H167" s="234"/>
      <c r="I167" s="234"/>
      <c r="J167" s="234"/>
      <c r="K167" s="234"/>
      <c r="L167" s="234"/>
      <c r="M167" s="234"/>
      <c r="N167" s="233"/>
      <c r="O167" s="233"/>
      <c r="P167" s="233"/>
      <c r="Q167" s="233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99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1" t="s">
        <v>130</v>
      </c>
      <c r="D168" s="236"/>
      <c r="E168" s="237">
        <v>6</v>
      </c>
      <c r="F168" s="234"/>
      <c r="G168" s="234"/>
      <c r="H168" s="234"/>
      <c r="I168" s="234"/>
      <c r="J168" s="234"/>
      <c r="K168" s="234"/>
      <c r="L168" s="234"/>
      <c r="M168" s="234"/>
      <c r="N168" s="233"/>
      <c r="O168" s="233"/>
      <c r="P168" s="233"/>
      <c r="Q168" s="233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99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52">
        <v>31</v>
      </c>
      <c r="B169" s="253" t="s">
        <v>234</v>
      </c>
      <c r="C169" s="260" t="s">
        <v>235</v>
      </c>
      <c r="D169" s="254" t="s">
        <v>162</v>
      </c>
      <c r="E169" s="255">
        <v>3</v>
      </c>
      <c r="F169" s="256"/>
      <c r="G169" s="257">
        <f>ROUND(E169*F169,2)</f>
        <v>0</v>
      </c>
      <c r="H169" s="235"/>
      <c r="I169" s="234">
        <f>ROUND(E169*H169,2)</f>
        <v>0</v>
      </c>
      <c r="J169" s="235"/>
      <c r="K169" s="234">
        <f>ROUND(E169*J169,2)</f>
        <v>0</v>
      </c>
      <c r="L169" s="234">
        <v>21</v>
      </c>
      <c r="M169" s="234">
        <f>G169*(1+L169/100)</f>
        <v>0</v>
      </c>
      <c r="N169" s="233">
        <v>0</v>
      </c>
      <c r="O169" s="233">
        <f>ROUND(E169*N169,2)</f>
        <v>0</v>
      </c>
      <c r="P169" s="233">
        <v>0</v>
      </c>
      <c r="Q169" s="233">
        <f>ROUND(E169*P169,2)</f>
        <v>0</v>
      </c>
      <c r="R169" s="234"/>
      <c r="S169" s="234" t="s">
        <v>163</v>
      </c>
      <c r="T169" s="234" t="s">
        <v>164</v>
      </c>
      <c r="U169" s="234">
        <v>0</v>
      </c>
      <c r="V169" s="234">
        <f>ROUND(E169*U169,2)</f>
        <v>0</v>
      </c>
      <c r="W169" s="234"/>
      <c r="X169" s="234" t="s">
        <v>199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200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ht="22.5" outlineLevel="1" x14ac:dyDescent="0.2">
      <c r="A170" s="231"/>
      <c r="B170" s="232"/>
      <c r="C170" s="261" t="s">
        <v>236</v>
      </c>
      <c r="D170" s="236"/>
      <c r="E170" s="237"/>
      <c r="F170" s="234"/>
      <c r="G170" s="234"/>
      <c r="H170" s="234"/>
      <c r="I170" s="234"/>
      <c r="J170" s="234"/>
      <c r="K170" s="234"/>
      <c r="L170" s="234"/>
      <c r="M170" s="234"/>
      <c r="N170" s="233"/>
      <c r="O170" s="233"/>
      <c r="P170" s="233"/>
      <c r="Q170" s="233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99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1" t="s">
        <v>100</v>
      </c>
      <c r="D171" s="236"/>
      <c r="E171" s="237"/>
      <c r="F171" s="234"/>
      <c r="G171" s="234"/>
      <c r="H171" s="234"/>
      <c r="I171" s="234"/>
      <c r="J171" s="234"/>
      <c r="K171" s="234"/>
      <c r="L171" s="234"/>
      <c r="M171" s="234"/>
      <c r="N171" s="233"/>
      <c r="O171" s="233"/>
      <c r="P171" s="233"/>
      <c r="Q171" s="233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99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1" t="s">
        <v>147</v>
      </c>
      <c r="D172" s="236"/>
      <c r="E172" s="237">
        <v>3</v>
      </c>
      <c r="F172" s="234"/>
      <c r="G172" s="234"/>
      <c r="H172" s="234"/>
      <c r="I172" s="234"/>
      <c r="J172" s="234"/>
      <c r="K172" s="234"/>
      <c r="L172" s="234"/>
      <c r="M172" s="234"/>
      <c r="N172" s="233"/>
      <c r="O172" s="233"/>
      <c r="P172" s="233"/>
      <c r="Q172" s="233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99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52">
        <v>32</v>
      </c>
      <c r="B173" s="253" t="s">
        <v>237</v>
      </c>
      <c r="C173" s="260" t="s">
        <v>238</v>
      </c>
      <c r="D173" s="254" t="s">
        <v>162</v>
      </c>
      <c r="E173" s="255">
        <v>3</v>
      </c>
      <c r="F173" s="256"/>
      <c r="G173" s="257">
        <f>ROUND(E173*F173,2)</f>
        <v>0</v>
      </c>
      <c r="H173" s="235"/>
      <c r="I173" s="234">
        <f>ROUND(E173*H173,2)</f>
        <v>0</v>
      </c>
      <c r="J173" s="235"/>
      <c r="K173" s="234">
        <f>ROUND(E173*J173,2)</f>
        <v>0</v>
      </c>
      <c r="L173" s="234">
        <v>21</v>
      </c>
      <c r="M173" s="234">
        <f>G173*(1+L173/100)</f>
        <v>0</v>
      </c>
      <c r="N173" s="233">
        <v>0</v>
      </c>
      <c r="O173" s="233">
        <f>ROUND(E173*N173,2)</f>
        <v>0</v>
      </c>
      <c r="P173" s="233">
        <v>0</v>
      </c>
      <c r="Q173" s="233">
        <f>ROUND(E173*P173,2)</f>
        <v>0</v>
      </c>
      <c r="R173" s="234"/>
      <c r="S173" s="234" t="s">
        <v>163</v>
      </c>
      <c r="T173" s="234" t="s">
        <v>164</v>
      </c>
      <c r="U173" s="234">
        <v>0</v>
      </c>
      <c r="V173" s="234">
        <f>ROUND(E173*U173,2)</f>
        <v>0</v>
      </c>
      <c r="W173" s="234"/>
      <c r="X173" s="234" t="s">
        <v>199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200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33.75" outlineLevel="1" x14ac:dyDescent="0.2">
      <c r="A174" s="231"/>
      <c r="B174" s="232"/>
      <c r="C174" s="261" t="s">
        <v>113</v>
      </c>
      <c r="D174" s="236"/>
      <c r="E174" s="237"/>
      <c r="F174" s="234"/>
      <c r="G174" s="234"/>
      <c r="H174" s="234"/>
      <c r="I174" s="234"/>
      <c r="J174" s="234"/>
      <c r="K174" s="234"/>
      <c r="L174" s="234"/>
      <c r="M174" s="234"/>
      <c r="N174" s="233"/>
      <c r="O174" s="233"/>
      <c r="P174" s="233"/>
      <c r="Q174" s="233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99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61" t="s">
        <v>100</v>
      </c>
      <c r="D175" s="236"/>
      <c r="E175" s="237"/>
      <c r="F175" s="234"/>
      <c r="G175" s="234"/>
      <c r="H175" s="234"/>
      <c r="I175" s="234"/>
      <c r="J175" s="234"/>
      <c r="K175" s="234"/>
      <c r="L175" s="234"/>
      <c r="M175" s="234"/>
      <c r="N175" s="233"/>
      <c r="O175" s="233"/>
      <c r="P175" s="233"/>
      <c r="Q175" s="233"/>
      <c r="R175" s="234"/>
      <c r="S175" s="234"/>
      <c r="T175" s="234"/>
      <c r="U175" s="234"/>
      <c r="V175" s="234"/>
      <c r="W175" s="234"/>
      <c r="X175" s="23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99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1"/>
      <c r="B176" s="232"/>
      <c r="C176" s="261" t="s">
        <v>114</v>
      </c>
      <c r="D176" s="236"/>
      <c r="E176" s="237">
        <v>3</v>
      </c>
      <c r="F176" s="234"/>
      <c r="G176" s="234"/>
      <c r="H176" s="234"/>
      <c r="I176" s="234"/>
      <c r="J176" s="234"/>
      <c r="K176" s="234"/>
      <c r="L176" s="234"/>
      <c r="M176" s="234"/>
      <c r="N176" s="233"/>
      <c r="O176" s="233"/>
      <c r="P176" s="233"/>
      <c r="Q176" s="233"/>
      <c r="R176" s="234"/>
      <c r="S176" s="234"/>
      <c r="T176" s="234"/>
      <c r="U176" s="234"/>
      <c r="V176" s="234"/>
      <c r="W176" s="234"/>
      <c r="X176" s="234"/>
      <c r="Y176" s="214"/>
      <c r="Z176" s="214"/>
      <c r="AA176" s="214"/>
      <c r="AB176" s="214"/>
      <c r="AC176" s="214"/>
      <c r="AD176" s="214"/>
      <c r="AE176" s="214"/>
      <c r="AF176" s="214"/>
      <c r="AG176" s="214" t="s">
        <v>99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52">
        <v>33</v>
      </c>
      <c r="B177" s="253" t="s">
        <v>239</v>
      </c>
      <c r="C177" s="260" t="s">
        <v>240</v>
      </c>
      <c r="D177" s="254" t="s">
        <v>162</v>
      </c>
      <c r="E177" s="255">
        <v>11</v>
      </c>
      <c r="F177" s="256"/>
      <c r="G177" s="257">
        <f>ROUND(E177*F177,2)</f>
        <v>0</v>
      </c>
      <c r="H177" s="235"/>
      <c r="I177" s="234">
        <f>ROUND(E177*H177,2)</f>
        <v>0</v>
      </c>
      <c r="J177" s="235"/>
      <c r="K177" s="234">
        <f>ROUND(E177*J177,2)</f>
        <v>0</v>
      </c>
      <c r="L177" s="234">
        <v>21</v>
      </c>
      <c r="M177" s="234">
        <f>G177*(1+L177/100)</f>
        <v>0</v>
      </c>
      <c r="N177" s="233">
        <v>0</v>
      </c>
      <c r="O177" s="233">
        <f>ROUND(E177*N177,2)</f>
        <v>0</v>
      </c>
      <c r="P177" s="233">
        <v>0</v>
      </c>
      <c r="Q177" s="233">
        <f>ROUND(E177*P177,2)</f>
        <v>0</v>
      </c>
      <c r="R177" s="234"/>
      <c r="S177" s="234" t="s">
        <v>163</v>
      </c>
      <c r="T177" s="234" t="s">
        <v>164</v>
      </c>
      <c r="U177" s="234">
        <v>0</v>
      </c>
      <c r="V177" s="234">
        <f>ROUND(E177*U177,2)</f>
        <v>0</v>
      </c>
      <c r="W177" s="234"/>
      <c r="X177" s="234" t="s">
        <v>199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200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1" t="s">
        <v>156</v>
      </c>
      <c r="D178" s="236"/>
      <c r="E178" s="237"/>
      <c r="F178" s="234"/>
      <c r="G178" s="234"/>
      <c r="H178" s="234"/>
      <c r="I178" s="234"/>
      <c r="J178" s="234"/>
      <c r="K178" s="234"/>
      <c r="L178" s="234"/>
      <c r="M178" s="234"/>
      <c r="N178" s="233"/>
      <c r="O178" s="233"/>
      <c r="P178" s="233"/>
      <c r="Q178" s="233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99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1" t="s">
        <v>100</v>
      </c>
      <c r="D179" s="236"/>
      <c r="E179" s="237"/>
      <c r="F179" s="234"/>
      <c r="G179" s="234"/>
      <c r="H179" s="234"/>
      <c r="I179" s="234"/>
      <c r="J179" s="234"/>
      <c r="K179" s="234"/>
      <c r="L179" s="234"/>
      <c r="M179" s="234"/>
      <c r="N179" s="233"/>
      <c r="O179" s="233"/>
      <c r="P179" s="233"/>
      <c r="Q179" s="233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99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61" t="s">
        <v>157</v>
      </c>
      <c r="D180" s="236"/>
      <c r="E180" s="237">
        <v>5</v>
      </c>
      <c r="F180" s="234"/>
      <c r="G180" s="234"/>
      <c r="H180" s="234"/>
      <c r="I180" s="234"/>
      <c r="J180" s="234"/>
      <c r="K180" s="234"/>
      <c r="L180" s="234"/>
      <c r="M180" s="234"/>
      <c r="N180" s="233"/>
      <c r="O180" s="233"/>
      <c r="P180" s="233"/>
      <c r="Q180" s="233"/>
      <c r="R180" s="234"/>
      <c r="S180" s="234"/>
      <c r="T180" s="234"/>
      <c r="U180" s="234"/>
      <c r="V180" s="234"/>
      <c r="W180" s="234"/>
      <c r="X180" s="234"/>
      <c r="Y180" s="214"/>
      <c r="Z180" s="214"/>
      <c r="AA180" s="214"/>
      <c r="AB180" s="214"/>
      <c r="AC180" s="214"/>
      <c r="AD180" s="214"/>
      <c r="AE180" s="214"/>
      <c r="AF180" s="214"/>
      <c r="AG180" s="214" t="s">
        <v>99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1" t="s">
        <v>158</v>
      </c>
      <c r="D181" s="236"/>
      <c r="E181" s="237">
        <v>4</v>
      </c>
      <c r="F181" s="234"/>
      <c r="G181" s="234"/>
      <c r="H181" s="234"/>
      <c r="I181" s="234"/>
      <c r="J181" s="234"/>
      <c r="K181" s="234"/>
      <c r="L181" s="234"/>
      <c r="M181" s="234"/>
      <c r="N181" s="233"/>
      <c r="O181" s="233"/>
      <c r="P181" s="233"/>
      <c r="Q181" s="233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99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1" t="s">
        <v>159</v>
      </c>
      <c r="D182" s="236"/>
      <c r="E182" s="237">
        <v>2</v>
      </c>
      <c r="F182" s="234"/>
      <c r="G182" s="234"/>
      <c r="H182" s="234"/>
      <c r="I182" s="234"/>
      <c r="J182" s="234"/>
      <c r="K182" s="234"/>
      <c r="L182" s="234"/>
      <c r="M182" s="234"/>
      <c r="N182" s="233"/>
      <c r="O182" s="233"/>
      <c r="P182" s="233"/>
      <c r="Q182" s="233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99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52">
        <v>34</v>
      </c>
      <c r="B183" s="253" t="s">
        <v>241</v>
      </c>
      <c r="C183" s="260" t="s">
        <v>242</v>
      </c>
      <c r="D183" s="254" t="s">
        <v>162</v>
      </c>
      <c r="E183" s="255">
        <v>11</v>
      </c>
      <c r="F183" s="256"/>
      <c r="G183" s="257">
        <f>ROUND(E183*F183,2)</f>
        <v>0</v>
      </c>
      <c r="H183" s="235"/>
      <c r="I183" s="234">
        <f>ROUND(E183*H183,2)</f>
        <v>0</v>
      </c>
      <c r="J183" s="235"/>
      <c r="K183" s="234">
        <f>ROUND(E183*J183,2)</f>
        <v>0</v>
      </c>
      <c r="L183" s="234">
        <v>21</v>
      </c>
      <c r="M183" s="234">
        <f>G183*(1+L183/100)</f>
        <v>0</v>
      </c>
      <c r="N183" s="233">
        <v>0</v>
      </c>
      <c r="O183" s="233">
        <f>ROUND(E183*N183,2)</f>
        <v>0</v>
      </c>
      <c r="P183" s="233">
        <v>0</v>
      </c>
      <c r="Q183" s="233">
        <f>ROUND(E183*P183,2)</f>
        <v>0</v>
      </c>
      <c r="R183" s="234"/>
      <c r="S183" s="234" t="s">
        <v>163</v>
      </c>
      <c r="T183" s="234" t="s">
        <v>164</v>
      </c>
      <c r="U183" s="234">
        <v>0</v>
      </c>
      <c r="V183" s="234">
        <f>ROUND(E183*U183,2)</f>
        <v>0</v>
      </c>
      <c r="W183" s="234"/>
      <c r="X183" s="234" t="s">
        <v>199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200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1" t="s">
        <v>156</v>
      </c>
      <c r="D184" s="236"/>
      <c r="E184" s="237"/>
      <c r="F184" s="234"/>
      <c r="G184" s="234"/>
      <c r="H184" s="234"/>
      <c r="I184" s="234"/>
      <c r="J184" s="234"/>
      <c r="K184" s="234"/>
      <c r="L184" s="234"/>
      <c r="M184" s="234"/>
      <c r="N184" s="233"/>
      <c r="O184" s="233"/>
      <c r="P184" s="233"/>
      <c r="Q184" s="233"/>
      <c r="R184" s="234"/>
      <c r="S184" s="234"/>
      <c r="T184" s="234"/>
      <c r="U184" s="234"/>
      <c r="V184" s="234"/>
      <c r="W184" s="234"/>
      <c r="X184" s="23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99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1" t="s">
        <v>100</v>
      </c>
      <c r="D185" s="236"/>
      <c r="E185" s="237"/>
      <c r="F185" s="234"/>
      <c r="G185" s="234"/>
      <c r="H185" s="234"/>
      <c r="I185" s="234"/>
      <c r="J185" s="234"/>
      <c r="K185" s="234"/>
      <c r="L185" s="234"/>
      <c r="M185" s="234"/>
      <c r="N185" s="233"/>
      <c r="O185" s="233"/>
      <c r="P185" s="233"/>
      <c r="Q185" s="233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99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1" t="s">
        <v>157</v>
      </c>
      <c r="D186" s="236"/>
      <c r="E186" s="237">
        <v>5</v>
      </c>
      <c r="F186" s="234"/>
      <c r="G186" s="234"/>
      <c r="H186" s="234"/>
      <c r="I186" s="234"/>
      <c r="J186" s="234"/>
      <c r="K186" s="234"/>
      <c r="L186" s="234"/>
      <c r="M186" s="234"/>
      <c r="N186" s="233"/>
      <c r="O186" s="233"/>
      <c r="P186" s="233"/>
      <c r="Q186" s="233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99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1" t="s">
        <v>158</v>
      </c>
      <c r="D187" s="236"/>
      <c r="E187" s="237">
        <v>4</v>
      </c>
      <c r="F187" s="234"/>
      <c r="G187" s="234"/>
      <c r="H187" s="234"/>
      <c r="I187" s="234"/>
      <c r="J187" s="234"/>
      <c r="K187" s="234"/>
      <c r="L187" s="234"/>
      <c r="M187" s="234"/>
      <c r="N187" s="233"/>
      <c r="O187" s="233"/>
      <c r="P187" s="233"/>
      <c r="Q187" s="233"/>
      <c r="R187" s="234"/>
      <c r="S187" s="234"/>
      <c r="T187" s="234"/>
      <c r="U187" s="234"/>
      <c r="V187" s="234"/>
      <c r="W187" s="234"/>
      <c r="X187" s="23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99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1" t="s">
        <v>159</v>
      </c>
      <c r="D188" s="236"/>
      <c r="E188" s="237">
        <v>2</v>
      </c>
      <c r="F188" s="234"/>
      <c r="G188" s="234"/>
      <c r="H188" s="234"/>
      <c r="I188" s="234"/>
      <c r="J188" s="234"/>
      <c r="K188" s="234"/>
      <c r="L188" s="234"/>
      <c r="M188" s="234"/>
      <c r="N188" s="233"/>
      <c r="O188" s="233"/>
      <c r="P188" s="233"/>
      <c r="Q188" s="233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99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52">
        <v>35</v>
      </c>
      <c r="B189" s="253" t="s">
        <v>243</v>
      </c>
      <c r="C189" s="260" t="s">
        <v>244</v>
      </c>
      <c r="D189" s="254" t="s">
        <v>191</v>
      </c>
      <c r="E189" s="255">
        <v>28</v>
      </c>
      <c r="F189" s="256"/>
      <c r="G189" s="257">
        <f>ROUND(E189*F189,2)</f>
        <v>0</v>
      </c>
      <c r="H189" s="235"/>
      <c r="I189" s="234">
        <f>ROUND(E189*H189,2)</f>
        <v>0</v>
      </c>
      <c r="J189" s="235"/>
      <c r="K189" s="234">
        <f>ROUND(E189*J189,2)</f>
        <v>0</v>
      </c>
      <c r="L189" s="234">
        <v>21</v>
      </c>
      <c r="M189" s="234">
        <f>G189*(1+L189/100)</f>
        <v>0</v>
      </c>
      <c r="N189" s="233">
        <v>0</v>
      </c>
      <c r="O189" s="233">
        <f>ROUND(E189*N189,2)</f>
        <v>0</v>
      </c>
      <c r="P189" s="233">
        <v>0</v>
      </c>
      <c r="Q189" s="233">
        <f>ROUND(E189*P189,2)</f>
        <v>0</v>
      </c>
      <c r="R189" s="234"/>
      <c r="S189" s="234" t="s">
        <v>163</v>
      </c>
      <c r="T189" s="234" t="s">
        <v>164</v>
      </c>
      <c r="U189" s="234">
        <v>0</v>
      </c>
      <c r="V189" s="234">
        <f>ROUND(E189*U189,2)</f>
        <v>0</v>
      </c>
      <c r="W189" s="234"/>
      <c r="X189" s="234" t="s">
        <v>199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200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ht="22.5" outlineLevel="1" x14ac:dyDescent="0.2">
      <c r="A190" s="231"/>
      <c r="B190" s="232"/>
      <c r="C190" s="261" t="s">
        <v>192</v>
      </c>
      <c r="D190" s="236"/>
      <c r="E190" s="237"/>
      <c r="F190" s="234"/>
      <c r="G190" s="234"/>
      <c r="H190" s="234"/>
      <c r="I190" s="234"/>
      <c r="J190" s="234"/>
      <c r="K190" s="234"/>
      <c r="L190" s="234"/>
      <c r="M190" s="234"/>
      <c r="N190" s="233"/>
      <c r="O190" s="233"/>
      <c r="P190" s="233"/>
      <c r="Q190" s="233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99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1"/>
      <c r="B191" s="232"/>
      <c r="C191" s="261" t="s">
        <v>100</v>
      </c>
      <c r="D191" s="236"/>
      <c r="E191" s="237"/>
      <c r="F191" s="234"/>
      <c r="G191" s="234"/>
      <c r="H191" s="234"/>
      <c r="I191" s="234"/>
      <c r="J191" s="234"/>
      <c r="K191" s="234"/>
      <c r="L191" s="234"/>
      <c r="M191" s="234"/>
      <c r="N191" s="233"/>
      <c r="O191" s="233"/>
      <c r="P191" s="233"/>
      <c r="Q191" s="233"/>
      <c r="R191" s="234"/>
      <c r="S191" s="234"/>
      <c r="T191" s="234"/>
      <c r="U191" s="234"/>
      <c r="V191" s="234"/>
      <c r="W191" s="234"/>
      <c r="X191" s="23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99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61" t="s">
        <v>193</v>
      </c>
      <c r="D192" s="236"/>
      <c r="E192" s="237">
        <v>8</v>
      </c>
      <c r="F192" s="234"/>
      <c r="G192" s="234"/>
      <c r="H192" s="234"/>
      <c r="I192" s="234"/>
      <c r="J192" s="234"/>
      <c r="K192" s="234"/>
      <c r="L192" s="234"/>
      <c r="M192" s="234"/>
      <c r="N192" s="233"/>
      <c r="O192" s="233"/>
      <c r="P192" s="233"/>
      <c r="Q192" s="233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99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1" t="s">
        <v>194</v>
      </c>
      <c r="D193" s="236"/>
      <c r="E193" s="237">
        <v>8</v>
      </c>
      <c r="F193" s="234"/>
      <c r="G193" s="234"/>
      <c r="H193" s="234"/>
      <c r="I193" s="234"/>
      <c r="J193" s="234"/>
      <c r="K193" s="234"/>
      <c r="L193" s="234"/>
      <c r="M193" s="234"/>
      <c r="N193" s="233"/>
      <c r="O193" s="233"/>
      <c r="P193" s="233"/>
      <c r="Q193" s="233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99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1" t="s">
        <v>195</v>
      </c>
      <c r="D194" s="236"/>
      <c r="E194" s="237">
        <v>4</v>
      </c>
      <c r="F194" s="234"/>
      <c r="G194" s="234"/>
      <c r="H194" s="234"/>
      <c r="I194" s="234"/>
      <c r="J194" s="234"/>
      <c r="K194" s="234"/>
      <c r="L194" s="234"/>
      <c r="M194" s="234"/>
      <c r="N194" s="233"/>
      <c r="O194" s="233"/>
      <c r="P194" s="233"/>
      <c r="Q194" s="233"/>
      <c r="R194" s="234"/>
      <c r="S194" s="234"/>
      <c r="T194" s="234"/>
      <c r="U194" s="234"/>
      <c r="V194" s="234"/>
      <c r="W194" s="234"/>
      <c r="X194" s="23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99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1" t="s">
        <v>196</v>
      </c>
      <c r="D195" s="236"/>
      <c r="E195" s="237">
        <v>8</v>
      </c>
      <c r="F195" s="234"/>
      <c r="G195" s="234"/>
      <c r="H195" s="234"/>
      <c r="I195" s="234"/>
      <c r="J195" s="234"/>
      <c r="K195" s="234"/>
      <c r="L195" s="234"/>
      <c r="M195" s="234"/>
      <c r="N195" s="233"/>
      <c r="O195" s="233"/>
      <c r="P195" s="233"/>
      <c r="Q195" s="233"/>
      <c r="R195" s="234"/>
      <c r="S195" s="234"/>
      <c r="T195" s="234"/>
      <c r="U195" s="234"/>
      <c r="V195" s="234"/>
      <c r="W195" s="234"/>
      <c r="X195" s="23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99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52">
        <v>36</v>
      </c>
      <c r="B196" s="253" t="s">
        <v>245</v>
      </c>
      <c r="C196" s="260" t="s">
        <v>246</v>
      </c>
      <c r="D196" s="254" t="s">
        <v>162</v>
      </c>
      <c r="E196" s="255">
        <v>1</v>
      </c>
      <c r="F196" s="256"/>
      <c r="G196" s="257">
        <f>ROUND(E196*F196,2)</f>
        <v>0</v>
      </c>
      <c r="H196" s="235"/>
      <c r="I196" s="234">
        <f>ROUND(E196*H196,2)</f>
        <v>0</v>
      </c>
      <c r="J196" s="235"/>
      <c r="K196" s="234">
        <f>ROUND(E196*J196,2)</f>
        <v>0</v>
      </c>
      <c r="L196" s="234">
        <v>21</v>
      </c>
      <c r="M196" s="234">
        <f>G196*(1+L196/100)</f>
        <v>0</v>
      </c>
      <c r="N196" s="233">
        <v>0</v>
      </c>
      <c r="O196" s="233">
        <f>ROUND(E196*N196,2)</f>
        <v>0</v>
      </c>
      <c r="P196" s="233">
        <v>0</v>
      </c>
      <c r="Q196" s="233">
        <f>ROUND(E196*P196,2)</f>
        <v>0</v>
      </c>
      <c r="R196" s="234"/>
      <c r="S196" s="234" t="s">
        <v>163</v>
      </c>
      <c r="T196" s="234" t="s">
        <v>164</v>
      </c>
      <c r="U196" s="234">
        <v>0</v>
      </c>
      <c r="V196" s="234">
        <f>ROUND(E196*U196,2)</f>
        <v>0</v>
      </c>
      <c r="W196" s="234"/>
      <c r="X196" s="234" t="s">
        <v>199</v>
      </c>
      <c r="Y196" s="214"/>
      <c r="Z196" s="214"/>
      <c r="AA196" s="214"/>
      <c r="AB196" s="214"/>
      <c r="AC196" s="214"/>
      <c r="AD196" s="214"/>
      <c r="AE196" s="214"/>
      <c r="AF196" s="214"/>
      <c r="AG196" s="214" t="s">
        <v>200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31"/>
      <c r="B197" s="232"/>
      <c r="C197" s="261" t="s">
        <v>126</v>
      </c>
      <c r="D197" s="236"/>
      <c r="E197" s="237"/>
      <c r="F197" s="234"/>
      <c r="G197" s="234"/>
      <c r="H197" s="234"/>
      <c r="I197" s="234"/>
      <c r="J197" s="234"/>
      <c r="K197" s="234"/>
      <c r="L197" s="234"/>
      <c r="M197" s="234"/>
      <c r="N197" s="233"/>
      <c r="O197" s="233"/>
      <c r="P197" s="233"/>
      <c r="Q197" s="233"/>
      <c r="R197" s="234"/>
      <c r="S197" s="234"/>
      <c r="T197" s="234"/>
      <c r="U197" s="234"/>
      <c r="V197" s="234"/>
      <c r="W197" s="234"/>
      <c r="X197" s="23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99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61" t="s">
        <v>127</v>
      </c>
      <c r="D198" s="236"/>
      <c r="E198" s="237"/>
      <c r="F198" s="234"/>
      <c r="G198" s="234"/>
      <c r="H198" s="234"/>
      <c r="I198" s="234"/>
      <c r="J198" s="234"/>
      <c r="K198" s="234"/>
      <c r="L198" s="234"/>
      <c r="M198" s="234"/>
      <c r="N198" s="233"/>
      <c r="O198" s="233"/>
      <c r="P198" s="233"/>
      <c r="Q198" s="233"/>
      <c r="R198" s="234"/>
      <c r="S198" s="234"/>
      <c r="T198" s="234"/>
      <c r="U198" s="234"/>
      <c r="V198" s="234"/>
      <c r="W198" s="234"/>
      <c r="X198" s="234"/>
      <c r="Y198" s="214"/>
      <c r="Z198" s="214"/>
      <c r="AA198" s="214"/>
      <c r="AB198" s="214"/>
      <c r="AC198" s="214"/>
      <c r="AD198" s="214"/>
      <c r="AE198" s="214"/>
      <c r="AF198" s="214"/>
      <c r="AG198" s="214" t="s">
        <v>99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1" t="s">
        <v>128</v>
      </c>
      <c r="D199" s="236"/>
      <c r="E199" s="237">
        <v>1</v>
      </c>
      <c r="F199" s="234"/>
      <c r="G199" s="234"/>
      <c r="H199" s="234"/>
      <c r="I199" s="234"/>
      <c r="J199" s="234"/>
      <c r="K199" s="234"/>
      <c r="L199" s="234"/>
      <c r="M199" s="234"/>
      <c r="N199" s="233"/>
      <c r="O199" s="233"/>
      <c r="P199" s="233"/>
      <c r="Q199" s="233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99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52">
        <v>37</v>
      </c>
      <c r="B200" s="253" t="s">
        <v>247</v>
      </c>
      <c r="C200" s="260" t="s">
        <v>248</v>
      </c>
      <c r="D200" s="254" t="s">
        <v>162</v>
      </c>
      <c r="E200" s="255">
        <v>7</v>
      </c>
      <c r="F200" s="256"/>
      <c r="G200" s="257">
        <f>ROUND(E200*F200,2)</f>
        <v>0</v>
      </c>
      <c r="H200" s="235"/>
      <c r="I200" s="234">
        <f>ROUND(E200*H200,2)</f>
        <v>0</v>
      </c>
      <c r="J200" s="235"/>
      <c r="K200" s="234">
        <f>ROUND(E200*J200,2)</f>
        <v>0</v>
      </c>
      <c r="L200" s="234">
        <v>21</v>
      </c>
      <c r="M200" s="234">
        <f>G200*(1+L200/100)</f>
        <v>0</v>
      </c>
      <c r="N200" s="233">
        <v>0</v>
      </c>
      <c r="O200" s="233">
        <f>ROUND(E200*N200,2)</f>
        <v>0</v>
      </c>
      <c r="P200" s="233">
        <v>0</v>
      </c>
      <c r="Q200" s="233">
        <f>ROUND(E200*P200,2)</f>
        <v>0</v>
      </c>
      <c r="R200" s="234"/>
      <c r="S200" s="234" t="s">
        <v>163</v>
      </c>
      <c r="T200" s="234" t="s">
        <v>164</v>
      </c>
      <c r="U200" s="234">
        <v>0</v>
      </c>
      <c r="V200" s="234">
        <f>ROUND(E200*U200,2)</f>
        <v>0</v>
      </c>
      <c r="W200" s="234"/>
      <c r="X200" s="234" t="s">
        <v>199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200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ht="22.5" outlineLevel="1" x14ac:dyDescent="0.2">
      <c r="A201" s="231"/>
      <c r="B201" s="232"/>
      <c r="C201" s="261" t="s">
        <v>115</v>
      </c>
      <c r="D201" s="236"/>
      <c r="E201" s="237"/>
      <c r="F201" s="234"/>
      <c r="G201" s="234"/>
      <c r="H201" s="234"/>
      <c r="I201" s="234"/>
      <c r="J201" s="234"/>
      <c r="K201" s="234"/>
      <c r="L201" s="234"/>
      <c r="M201" s="234"/>
      <c r="N201" s="233"/>
      <c r="O201" s="233"/>
      <c r="P201" s="233"/>
      <c r="Q201" s="233"/>
      <c r="R201" s="234"/>
      <c r="S201" s="234"/>
      <c r="T201" s="234"/>
      <c r="U201" s="234"/>
      <c r="V201" s="234"/>
      <c r="W201" s="234"/>
      <c r="X201" s="234"/>
      <c r="Y201" s="214"/>
      <c r="Z201" s="214"/>
      <c r="AA201" s="214"/>
      <c r="AB201" s="214"/>
      <c r="AC201" s="214"/>
      <c r="AD201" s="214"/>
      <c r="AE201" s="214"/>
      <c r="AF201" s="214"/>
      <c r="AG201" s="214" t="s">
        <v>99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1"/>
      <c r="B202" s="232"/>
      <c r="C202" s="261" t="s">
        <v>100</v>
      </c>
      <c r="D202" s="236"/>
      <c r="E202" s="237"/>
      <c r="F202" s="234"/>
      <c r="G202" s="234"/>
      <c r="H202" s="234"/>
      <c r="I202" s="234"/>
      <c r="J202" s="234"/>
      <c r="K202" s="234"/>
      <c r="L202" s="234"/>
      <c r="M202" s="234"/>
      <c r="N202" s="233"/>
      <c r="O202" s="233"/>
      <c r="P202" s="233"/>
      <c r="Q202" s="233"/>
      <c r="R202" s="234"/>
      <c r="S202" s="234"/>
      <c r="T202" s="234"/>
      <c r="U202" s="234"/>
      <c r="V202" s="234"/>
      <c r="W202" s="234"/>
      <c r="X202" s="23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99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1"/>
      <c r="B203" s="232"/>
      <c r="C203" s="261" t="s">
        <v>116</v>
      </c>
      <c r="D203" s="236"/>
      <c r="E203" s="237">
        <v>4</v>
      </c>
      <c r="F203" s="234"/>
      <c r="G203" s="234"/>
      <c r="H203" s="234"/>
      <c r="I203" s="234"/>
      <c r="J203" s="234"/>
      <c r="K203" s="234"/>
      <c r="L203" s="234"/>
      <c r="M203" s="234"/>
      <c r="N203" s="233"/>
      <c r="O203" s="233"/>
      <c r="P203" s="233"/>
      <c r="Q203" s="233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99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61" t="s">
        <v>117</v>
      </c>
      <c r="D204" s="236"/>
      <c r="E204" s="237">
        <v>1</v>
      </c>
      <c r="F204" s="234"/>
      <c r="G204" s="234"/>
      <c r="H204" s="234"/>
      <c r="I204" s="234"/>
      <c r="J204" s="234"/>
      <c r="K204" s="234"/>
      <c r="L204" s="234"/>
      <c r="M204" s="234"/>
      <c r="N204" s="233"/>
      <c r="O204" s="233"/>
      <c r="P204" s="233"/>
      <c r="Q204" s="233"/>
      <c r="R204" s="234"/>
      <c r="S204" s="234"/>
      <c r="T204" s="234"/>
      <c r="U204" s="234"/>
      <c r="V204" s="234"/>
      <c r="W204" s="234"/>
      <c r="X204" s="23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99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31"/>
      <c r="B205" s="232"/>
      <c r="C205" s="261" t="s">
        <v>118</v>
      </c>
      <c r="D205" s="236"/>
      <c r="E205" s="237">
        <v>1</v>
      </c>
      <c r="F205" s="234"/>
      <c r="G205" s="234"/>
      <c r="H205" s="234"/>
      <c r="I205" s="234"/>
      <c r="J205" s="234"/>
      <c r="K205" s="234"/>
      <c r="L205" s="234"/>
      <c r="M205" s="234"/>
      <c r="N205" s="233"/>
      <c r="O205" s="233"/>
      <c r="P205" s="233"/>
      <c r="Q205" s="233"/>
      <c r="R205" s="234"/>
      <c r="S205" s="234"/>
      <c r="T205" s="234"/>
      <c r="U205" s="234"/>
      <c r="V205" s="234"/>
      <c r="W205" s="234"/>
      <c r="X205" s="23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99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1"/>
      <c r="B206" s="232"/>
      <c r="C206" s="261" t="s">
        <v>119</v>
      </c>
      <c r="D206" s="236"/>
      <c r="E206" s="237">
        <v>1</v>
      </c>
      <c r="F206" s="234"/>
      <c r="G206" s="234"/>
      <c r="H206" s="234"/>
      <c r="I206" s="234"/>
      <c r="J206" s="234"/>
      <c r="K206" s="234"/>
      <c r="L206" s="234"/>
      <c r="M206" s="234"/>
      <c r="N206" s="233"/>
      <c r="O206" s="233"/>
      <c r="P206" s="233"/>
      <c r="Q206" s="233"/>
      <c r="R206" s="234"/>
      <c r="S206" s="234"/>
      <c r="T206" s="234"/>
      <c r="U206" s="234"/>
      <c r="V206" s="234"/>
      <c r="W206" s="234"/>
      <c r="X206" s="23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99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52">
        <v>38</v>
      </c>
      <c r="B207" s="253" t="s">
        <v>249</v>
      </c>
      <c r="C207" s="260" t="s">
        <v>250</v>
      </c>
      <c r="D207" s="254" t="s">
        <v>162</v>
      </c>
      <c r="E207" s="255">
        <v>2</v>
      </c>
      <c r="F207" s="256"/>
      <c r="G207" s="257">
        <f>ROUND(E207*F207,2)</f>
        <v>0</v>
      </c>
      <c r="H207" s="235"/>
      <c r="I207" s="234">
        <f>ROUND(E207*H207,2)</f>
        <v>0</v>
      </c>
      <c r="J207" s="235"/>
      <c r="K207" s="234">
        <f>ROUND(E207*J207,2)</f>
        <v>0</v>
      </c>
      <c r="L207" s="234">
        <v>21</v>
      </c>
      <c r="M207" s="234">
        <f>G207*(1+L207/100)</f>
        <v>0</v>
      </c>
      <c r="N207" s="233">
        <v>0</v>
      </c>
      <c r="O207" s="233">
        <f>ROUND(E207*N207,2)</f>
        <v>0</v>
      </c>
      <c r="P207" s="233">
        <v>0</v>
      </c>
      <c r="Q207" s="233">
        <f>ROUND(E207*P207,2)</f>
        <v>0</v>
      </c>
      <c r="R207" s="234"/>
      <c r="S207" s="234" t="s">
        <v>163</v>
      </c>
      <c r="T207" s="234" t="s">
        <v>164</v>
      </c>
      <c r="U207" s="234">
        <v>0</v>
      </c>
      <c r="V207" s="234">
        <f>ROUND(E207*U207,2)</f>
        <v>0</v>
      </c>
      <c r="W207" s="234"/>
      <c r="X207" s="234" t="s">
        <v>199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200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1" t="s">
        <v>120</v>
      </c>
      <c r="D208" s="236"/>
      <c r="E208" s="237"/>
      <c r="F208" s="234"/>
      <c r="G208" s="234"/>
      <c r="H208" s="234"/>
      <c r="I208" s="234"/>
      <c r="J208" s="234"/>
      <c r="K208" s="234"/>
      <c r="L208" s="234"/>
      <c r="M208" s="234"/>
      <c r="N208" s="233"/>
      <c r="O208" s="233"/>
      <c r="P208" s="233"/>
      <c r="Q208" s="233"/>
      <c r="R208" s="234"/>
      <c r="S208" s="234"/>
      <c r="T208" s="234"/>
      <c r="U208" s="234"/>
      <c r="V208" s="234"/>
      <c r="W208" s="234"/>
      <c r="X208" s="23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99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2.5" outlineLevel="1" x14ac:dyDescent="0.2">
      <c r="A209" s="231"/>
      <c r="B209" s="232"/>
      <c r="C209" s="261" t="s">
        <v>121</v>
      </c>
      <c r="D209" s="236"/>
      <c r="E209" s="237"/>
      <c r="F209" s="234"/>
      <c r="G209" s="234"/>
      <c r="H209" s="234"/>
      <c r="I209" s="234"/>
      <c r="J209" s="234"/>
      <c r="K209" s="234"/>
      <c r="L209" s="234"/>
      <c r="M209" s="234"/>
      <c r="N209" s="233"/>
      <c r="O209" s="233"/>
      <c r="P209" s="233"/>
      <c r="Q209" s="233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99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1"/>
      <c r="B210" s="232"/>
      <c r="C210" s="261" t="s">
        <v>122</v>
      </c>
      <c r="D210" s="236"/>
      <c r="E210" s="237"/>
      <c r="F210" s="234"/>
      <c r="G210" s="234"/>
      <c r="H210" s="234"/>
      <c r="I210" s="234"/>
      <c r="J210" s="234"/>
      <c r="K210" s="234"/>
      <c r="L210" s="234"/>
      <c r="M210" s="234"/>
      <c r="N210" s="233"/>
      <c r="O210" s="233"/>
      <c r="P210" s="233"/>
      <c r="Q210" s="233"/>
      <c r="R210" s="234"/>
      <c r="S210" s="234"/>
      <c r="T210" s="234"/>
      <c r="U210" s="234"/>
      <c r="V210" s="234"/>
      <c r="W210" s="234"/>
      <c r="X210" s="23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99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1" t="s">
        <v>123</v>
      </c>
      <c r="D211" s="236"/>
      <c r="E211" s="237">
        <v>2</v>
      </c>
      <c r="F211" s="234"/>
      <c r="G211" s="234"/>
      <c r="H211" s="234"/>
      <c r="I211" s="234"/>
      <c r="J211" s="234"/>
      <c r="K211" s="234"/>
      <c r="L211" s="234"/>
      <c r="M211" s="234"/>
      <c r="N211" s="233"/>
      <c r="O211" s="233"/>
      <c r="P211" s="233"/>
      <c r="Q211" s="233"/>
      <c r="R211" s="234"/>
      <c r="S211" s="234"/>
      <c r="T211" s="234"/>
      <c r="U211" s="234"/>
      <c r="V211" s="234"/>
      <c r="W211" s="234"/>
      <c r="X211" s="23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99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52">
        <v>39</v>
      </c>
      <c r="B212" s="253" t="s">
        <v>251</v>
      </c>
      <c r="C212" s="260" t="s">
        <v>252</v>
      </c>
      <c r="D212" s="254" t="s">
        <v>162</v>
      </c>
      <c r="E212" s="255">
        <v>4</v>
      </c>
      <c r="F212" s="256"/>
      <c r="G212" s="257">
        <f>ROUND(E212*F212,2)</f>
        <v>0</v>
      </c>
      <c r="H212" s="235"/>
      <c r="I212" s="234">
        <f>ROUND(E212*H212,2)</f>
        <v>0</v>
      </c>
      <c r="J212" s="235"/>
      <c r="K212" s="234">
        <f>ROUND(E212*J212,2)</f>
        <v>0</v>
      </c>
      <c r="L212" s="234">
        <v>21</v>
      </c>
      <c r="M212" s="234">
        <f>G212*(1+L212/100)</f>
        <v>0</v>
      </c>
      <c r="N212" s="233">
        <v>0</v>
      </c>
      <c r="O212" s="233">
        <f>ROUND(E212*N212,2)</f>
        <v>0</v>
      </c>
      <c r="P212" s="233">
        <v>0</v>
      </c>
      <c r="Q212" s="233">
        <f>ROUND(E212*P212,2)</f>
        <v>0</v>
      </c>
      <c r="R212" s="234"/>
      <c r="S212" s="234" t="s">
        <v>163</v>
      </c>
      <c r="T212" s="234" t="s">
        <v>164</v>
      </c>
      <c r="U212" s="234">
        <v>0</v>
      </c>
      <c r="V212" s="234">
        <f>ROUND(E212*U212,2)</f>
        <v>0</v>
      </c>
      <c r="W212" s="234"/>
      <c r="X212" s="234" t="s">
        <v>199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200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/>
      <c r="B213" s="232"/>
      <c r="C213" s="261" t="s">
        <v>253</v>
      </c>
      <c r="D213" s="236"/>
      <c r="E213" s="237"/>
      <c r="F213" s="234"/>
      <c r="G213" s="234"/>
      <c r="H213" s="234"/>
      <c r="I213" s="234"/>
      <c r="J213" s="234"/>
      <c r="K213" s="234"/>
      <c r="L213" s="234"/>
      <c r="M213" s="234"/>
      <c r="N213" s="233"/>
      <c r="O213" s="233"/>
      <c r="P213" s="233"/>
      <c r="Q213" s="233"/>
      <c r="R213" s="234"/>
      <c r="S213" s="234"/>
      <c r="T213" s="234"/>
      <c r="U213" s="234"/>
      <c r="V213" s="234"/>
      <c r="W213" s="234"/>
      <c r="X213" s="23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99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/>
      <c r="B214" s="232"/>
      <c r="C214" s="261" t="s">
        <v>176</v>
      </c>
      <c r="D214" s="236"/>
      <c r="E214" s="237"/>
      <c r="F214" s="234"/>
      <c r="G214" s="234"/>
      <c r="H214" s="234"/>
      <c r="I214" s="234"/>
      <c r="J214" s="234"/>
      <c r="K214" s="234"/>
      <c r="L214" s="234"/>
      <c r="M214" s="234"/>
      <c r="N214" s="233"/>
      <c r="O214" s="233"/>
      <c r="P214" s="233"/>
      <c r="Q214" s="233"/>
      <c r="R214" s="234"/>
      <c r="S214" s="234"/>
      <c r="T214" s="234"/>
      <c r="U214" s="234"/>
      <c r="V214" s="234"/>
      <c r="W214" s="234"/>
      <c r="X214" s="23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99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1" t="s">
        <v>177</v>
      </c>
      <c r="D215" s="236"/>
      <c r="E215" s="237">
        <v>4</v>
      </c>
      <c r="F215" s="234"/>
      <c r="G215" s="234"/>
      <c r="H215" s="234"/>
      <c r="I215" s="234"/>
      <c r="J215" s="234"/>
      <c r="K215" s="234"/>
      <c r="L215" s="234"/>
      <c r="M215" s="234"/>
      <c r="N215" s="233"/>
      <c r="O215" s="233"/>
      <c r="P215" s="233"/>
      <c r="Q215" s="233"/>
      <c r="R215" s="234"/>
      <c r="S215" s="234"/>
      <c r="T215" s="234"/>
      <c r="U215" s="234"/>
      <c r="V215" s="234"/>
      <c r="W215" s="234"/>
      <c r="X215" s="23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99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52">
        <v>40</v>
      </c>
      <c r="B216" s="253" t="s">
        <v>254</v>
      </c>
      <c r="C216" s="260" t="s">
        <v>252</v>
      </c>
      <c r="D216" s="254" t="s">
        <v>162</v>
      </c>
      <c r="E216" s="255">
        <v>2</v>
      </c>
      <c r="F216" s="256"/>
      <c r="G216" s="257">
        <f>ROUND(E216*F216,2)</f>
        <v>0</v>
      </c>
      <c r="H216" s="235"/>
      <c r="I216" s="234">
        <f>ROUND(E216*H216,2)</f>
        <v>0</v>
      </c>
      <c r="J216" s="235"/>
      <c r="K216" s="234">
        <f>ROUND(E216*J216,2)</f>
        <v>0</v>
      </c>
      <c r="L216" s="234">
        <v>21</v>
      </c>
      <c r="M216" s="234">
        <f>G216*(1+L216/100)</f>
        <v>0</v>
      </c>
      <c r="N216" s="233">
        <v>0</v>
      </c>
      <c r="O216" s="233">
        <f>ROUND(E216*N216,2)</f>
        <v>0</v>
      </c>
      <c r="P216" s="233">
        <v>0</v>
      </c>
      <c r="Q216" s="233">
        <f>ROUND(E216*P216,2)</f>
        <v>0</v>
      </c>
      <c r="R216" s="234"/>
      <c r="S216" s="234" t="s">
        <v>163</v>
      </c>
      <c r="T216" s="234" t="s">
        <v>164</v>
      </c>
      <c r="U216" s="234">
        <v>0</v>
      </c>
      <c r="V216" s="234">
        <f>ROUND(E216*U216,2)</f>
        <v>0</v>
      </c>
      <c r="W216" s="234"/>
      <c r="X216" s="234" t="s">
        <v>199</v>
      </c>
      <c r="Y216" s="214"/>
      <c r="Z216" s="214"/>
      <c r="AA216" s="214"/>
      <c r="AB216" s="214"/>
      <c r="AC216" s="214"/>
      <c r="AD216" s="214"/>
      <c r="AE216" s="214"/>
      <c r="AF216" s="214"/>
      <c r="AG216" s="214" t="s">
        <v>200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/>
      <c r="B217" s="232"/>
      <c r="C217" s="261" t="s">
        <v>255</v>
      </c>
      <c r="D217" s="236"/>
      <c r="E217" s="237"/>
      <c r="F217" s="234"/>
      <c r="G217" s="234"/>
      <c r="H217" s="234"/>
      <c r="I217" s="234"/>
      <c r="J217" s="234"/>
      <c r="K217" s="234"/>
      <c r="L217" s="234"/>
      <c r="M217" s="234"/>
      <c r="N217" s="233"/>
      <c r="O217" s="233"/>
      <c r="P217" s="233"/>
      <c r="Q217" s="233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99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61" t="s">
        <v>100</v>
      </c>
      <c r="D218" s="236"/>
      <c r="E218" s="237"/>
      <c r="F218" s="234"/>
      <c r="G218" s="234"/>
      <c r="H218" s="234"/>
      <c r="I218" s="234"/>
      <c r="J218" s="234"/>
      <c r="K218" s="234"/>
      <c r="L218" s="234"/>
      <c r="M218" s="234"/>
      <c r="N218" s="233"/>
      <c r="O218" s="233"/>
      <c r="P218" s="233"/>
      <c r="Q218" s="233"/>
      <c r="R218" s="234"/>
      <c r="S218" s="234"/>
      <c r="T218" s="234"/>
      <c r="U218" s="234"/>
      <c r="V218" s="234"/>
      <c r="W218" s="234"/>
      <c r="X218" s="23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99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61" t="s">
        <v>123</v>
      </c>
      <c r="D219" s="236"/>
      <c r="E219" s="237">
        <v>2</v>
      </c>
      <c r="F219" s="234"/>
      <c r="G219" s="234"/>
      <c r="H219" s="234"/>
      <c r="I219" s="234"/>
      <c r="J219" s="234"/>
      <c r="K219" s="234"/>
      <c r="L219" s="234"/>
      <c r="M219" s="234"/>
      <c r="N219" s="233"/>
      <c r="O219" s="233"/>
      <c r="P219" s="233"/>
      <c r="Q219" s="233"/>
      <c r="R219" s="234"/>
      <c r="S219" s="234"/>
      <c r="T219" s="234"/>
      <c r="U219" s="234"/>
      <c r="V219" s="234"/>
      <c r="W219" s="234"/>
      <c r="X219" s="23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99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52">
        <v>41</v>
      </c>
      <c r="B220" s="253" t="s">
        <v>256</v>
      </c>
      <c r="C220" s="260" t="s">
        <v>257</v>
      </c>
      <c r="D220" s="254" t="s">
        <v>162</v>
      </c>
      <c r="E220" s="255">
        <v>19</v>
      </c>
      <c r="F220" s="256"/>
      <c r="G220" s="257">
        <f>ROUND(E220*F220,2)</f>
        <v>0</v>
      </c>
      <c r="H220" s="235"/>
      <c r="I220" s="234">
        <f>ROUND(E220*H220,2)</f>
        <v>0</v>
      </c>
      <c r="J220" s="235"/>
      <c r="K220" s="234">
        <f>ROUND(E220*J220,2)</f>
        <v>0</v>
      </c>
      <c r="L220" s="234">
        <v>21</v>
      </c>
      <c r="M220" s="234">
        <f>G220*(1+L220/100)</f>
        <v>0</v>
      </c>
      <c r="N220" s="233">
        <v>0</v>
      </c>
      <c r="O220" s="233">
        <f>ROUND(E220*N220,2)</f>
        <v>0</v>
      </c>
      <c r="P220" s="233">
        <v>0</v>
      </c>
      <c r="Q220" s="233">
        <f>ROUND(E220*P220,2)</f>
        <v>0</v>
      </c>
      <c r="R220" s="234"/>
      <c r="S220" s="234" t="s">
        <v>163</v>
      </c>
      <c r="T220" s="234" t="s">
        <v>164</v>
      </c>
      <c r="U220" s="234">
        <v>0</v>
      </c>
      <c r="V220" s="234">
        <f>ROUND(E220*U220,2)</f>
        <v>0</v>
      </c>
      <c r="W220" s="234"/>
      <c r="X220" s="234" t="s">
        <v>199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200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1"/>
      <c r="B221" s="232"/>
      <c r="C221" s="261" t="s">
        <v>131</v>
      </c>
      <c r="D221" s="236"/>
      <c r="E221" s="237"/>
      <c r="F221" s="234"/>
      <c r="G221" s="234"/>
      <c r="H221" s="234"/>
      <c r="I221" s="234"/>
      <c r="J221" s="234"/>
      <c r="K221" s="234"/>
      <c r="L221" s="234"/>
      <c r="M221" s="234"/>
      <c r="N221" s="233"/>
      <c r="O221" s="233"/>
      <c r="P221" s="233"/>
      <c r="Q221" s="233"/>
      <c r="R221" s="234"/>
      <c r="S221" s="234"/>
      <c r="T221" s="234"/>
      <c r="U221" s="234"/>
      <c r="V221" s="234"/>
      <c r="W221" s="234"/>
      <c r="X221" s="23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99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1"/>
      <c r="B222" s="232"/>
      <c r="C222" s="261" t="s">
        <v>100</v>
      </c>
      <c r="D222" s="236"/>
      <c r="E222" s="237"/>
      <c r="F222" s="234"/>
      <c r="G222" s="234"/>
      <c r="H222" s="234"/>
      <c r="I222" s="234"/>
      <c r="J222" s="234"/>
      <c r="K222" s="234"/>
      <c r="L222" s="234"/>
      <c r="M222" s="234"/>
      <c r="N222" s="233"/>
      <c r="O222" s="233"/>
      <c r="P222" s="233"/>
      <c r="Q222" s="233"/>
      <c r="R222" s="234"/>
      <c r="S222" s="234"/>
      <c r="T222" s="234"/>
      <c r="U222" s="234"/>
      <c r="V222" s="234"/>
      <c r="W222" s="234"/>
      <c r="X222" s="23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99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/>
      <c r="B223" s="232"/>
      <c r="C223" s="261" t="s">
        <v>132</v>
      </c>
      <c r="D223" s="236"/>
      <c r="E223" s="237">
        <v>2</v>
      </c>
      <c r="F223" s="234"/>
      <c r="G223" s="234"/>
      <c r="H223" s="234"/>
      <c r="I223" s="234"/>
      <c r="J223" s="234"/>
      <c r="K223" s="234"/>
      <c r="L223" s="234"/>
      <c r="M223" s="234"/>
      <c r="N223" s="233"/>
      <c r="O223" s="233"/>
      <c r="P223" s="233"/>
      <c r="Q223" s="233"/>
      <c r="R223" s="234"/>
      <c r="S223" s="234"/>
      <c r="T223" s="234"/>
      <c r="U223" s="234"/>
      <c r="V223" s="234"/>
      <c r="W223" s="234"/>
      <c r="X223" s="23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99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61" t="s">
        <v>133</v>
      </c>
      <c r="D224" s="236"/>
      <c r="E224" s="237">
        <v>2</v>
      </c>
      <c r="F224" s="234"/>
      <c r="G224" s="234"/>
      <c r="H224" s="234"/>
      <c r="I224" s="234"/>
      <c r="J224" s="234"/>
      <c r="K224" s="234"/>
      <c r="L224" s="234"/>
      <c r="M224" s="234"/>
      <c r="N224" s="233"/>
      <c r="O224" s="233"/>
      <c r="P224" s="233"/>
      <c r="Q224" s="233"/>
      <c r="R224" s="234"/>
      <c r="S224" s="234"/>
      <c r="T224" s="234"/>
      <c r="U224" s="234"/>
      <c r="V224" s="234"/>
      <c r="W224" s="234"/>
      <c r="X224" s="23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99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1"/>
      <c r="B225" s="232"/>
      <c r="C225" s="261" t="s">
        <v>134</v>
      </c>
      <c r="D225" s="236"/>
      <c r="E225" s="237">
        <v>1</v>
      </c>
      <c r="F225" s="234"/>
      <c r="G225" s="234"/>
      <c r="H225" s="234"/>
      <c r="I225" s="234"/>
      <c r="J225" s="234"/>
      <c r="K225" s="234"/>
      <c r="L225" s="234"/>
      <c r="M225" s="234"/>
      <c r="N225" s="233"/>
      <c r="O225" s="233"/>
      <c r="P225" s="233"/>
      <c r="Q225" s="233"/>
      <c r="R225" s="234"/>
      <c r="S225" s="234"/>
      <c r="T225" s="234"/>
      <c r="U225" s="234"/>
      <c r="V225" s="234"/>
      <c r="W225" s="234"/>
      <c r="X225" s="23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99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/>
      <c r="B226" s="232"/>
      <c r="C226" s="261" t="s">
        <v>135</v>
      </c>
      <c r="D226" s="236"/>
      <c r="E226" s="237">
        <v>4</v>
      </c>
      <c r="F226" s="234"/>
      <c r="G226" s="234"/>
      <c r="H226" s="234"/>
      <c r="I226" s="234"/>
      <c r="J226" s="234"/>
      <c r="K226" s="234"/>
      <c r="L226" s="234"/>
      <c r="M226" s="234"/>
      <c r="N226" s="233"/>
      <c r="O226" s="233"/>
      <c r="P226" s="233"/>
      <c r="Q226" s="233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99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31"/>
      <c r="B227" s="232"/>
      <c r="C227" s="261" t="s">
        <v>136</v>
      </c>
      <c r="D227" s="236"/>
      <c r="E227" s="237">
        <v>1</v>
      </c>
      <c r="F227" s="234"/>
      <c r="G227" s="234"/>
      <c r="H227" s="234"/>
      <c r="I227" s="234"/>
      <c r="J227" s="234"/>
      <c r="K227" s="234"/>
      <c r="L227" s="234"/>
      <c r="M227" s="234"/>
      <c r="N227" s="233"/>
      <c r="O227" s="233"/>
      <c r="P227" s="233"/>
      <c r="Q227" s="233"/>
      <c r="R227" s="234"/>
      <c r="S227" s="234"/>
      <c r="T227" s="234"/>
      <c r="U227" s="234"/>
      <c r="V227" s="234"/>
      <c r="W227" s="234"/>
      <c r="X227" s="23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99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1" t="s">
        <v>137</v>
      </c>
      <c r="D228" s="236"/>
      <c r="E228" s="237">
        <v>1</v>
      </c>
      <c r="F228" s="234"/>
      <c r="G228" s="234"/>
      <c r="H228" s="234"/>
      <c r="I228" s="234"/>
      <c r="J228" s="234"/>
      <c r="K228" s="234"/>
      <c r="L228" s="234"/>
      <c r="M228" s="234"/>
      <c r="N228" s="233"/>
      <c r="O228" s="233"/>
      <c r="P228" s="233"/>
      <c r="Q228" s="233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99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1" t="s">
        <v>138</v>
      </c>
      <c r="D229" s="236"/>
      <c r="E229" s="237">
        <v>1</v>
      </c>
      <c r="F229" s="234"/>
      <c r="G229" s="234"/>
      <c r="H229" s="234"/>
      <c r="I229" s="234"/>
      <c r="J229" s="234"/>
      <c r="K229" s="234"/>
      <c r="L229" s="234"/>
      <c r="M229" s="234"/>
      <c r="N229" s="233"/>
      <c r="O229" s="233"/>
      <c r="P229" s="233"/>
      <c r="Q229" s="233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99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/>
      <c r="B230" s="232"/>
      <c r="C230" s="261" t="s">
        <v>139</v>
      </c>
      <c r="D230" s="236"/>
      <c r="E230" s="237">
        <v>2</v>
      </c>
      <c r="F230" s="234"/>
      <c r="G230" s="234"/>
      <c r="H230" s="234"/>
      <c r="I230" s="234"/>
      <c r="J230" s="234"/>
      <c r="K230" s="234"/>
      <c r="L230" s="234"/>
      <c r="M230" s="234"/>
      <c r="N230" s="233"/>
      <c r="O230" s="233"/>
      <c r="P230" s="233"/>
      <c r="Q230" s="233"/>
      <c r="R230" s="234"/>
      <c r="S230" s="234"/>
      <c r="T230" s="234"/>
      <c r="U230" s="234"/>
      <c r="V230" s="234"/>
      <c r="W230" s="234"/>
      <c r="X230" s="23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99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1"/>
      <c r="B231" s="232"/>
      <c r="C231" s="261" t="s">
        <v>128</v>
      </c>
      <c r="D231" s="236"/>
      <c r="E231" s="237">
        <v>1</v>
      </c>
      <c r="F231" s="234"/>
      <c r="G231" s="234"/>
      <c r="H231" s="234"/>
      <c r="I231" s="234"/>
      <c r="J231" s="234"/>
      <c r="K231" s="234"/>
      <c r="L231" s="234"/>
      <c r="M231" s="234"/>
      <c r="N231" s="233"/>
      <c r="O231" s="233"/>
      <c r="P231" s="233"/>
      <c r="Q231" s="233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99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1" t="s">
        <v>140</v>
      </c>
      <c r="D232" s="236"/>
      <c r="E232" s="237">
        <v>1</v>
      </c>
      <c r="F232" s="234"/>
      <c r="G232" s="234"/>
      <c r="H232" s="234"/>
      <c r="I232" s="234"/>
      <c r="J232" s="234"/>
      <c r="K232" s="234"/>
      <c r="L232" s="234"/>
      <c r="M232" s="234"/>
      <c r="N232" s="233"/>
      <c r="O232" s="233"/>
      <c r="P232" s="233"/>
      <c r="Q232" s="233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99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1" t="s">
        <v>141</v>
      </c>
      <c r="D233" s="236"/>
      <c r="E233" s="237">
        <v>1</v>
      </c>
      <c r="F233" s="234"/>
      <c r="G233" s="234"/>
      <c r="H233" s="234"/>
      <c r="I233" s="234"/>
      <c r="J233" s="234"/>
      <c r="K233" s="234"/>
      <c r="L233" s="234"/>
      <c r="M233" s="234"/>
      <c r="N233" s="233"/>
      <c r="O233" s="233"/>
      <c r="P233" s="233"/>
      <c r="Q233" s="233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99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1" t="s">
        <v>142</v>
      </c>
      <c r="D234" s="236"/>
      <c r="E234" s="237">
        <v>2</v>
      </c>
      <c r="F234" s="234"/>
      <c r="G234" s="234"/>
      <c r="H234" s="234"/>
      <c r="I234" s="234"/>
      <c r="J234" s="234"/>
      <c r="K234" s="234"/>
      <c r="L234" s="234"/>
      <c r="M234" s="234"/>
      <c r="N234" s="233"/>
      <c r="O234" s="233"/>
      <c r="P234" s="233"/>
      <c r="Q234" s="233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99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52">
        <v>42</v>
      </c>
      <c r="B235" s="253" t="s">
        <v>258</v>
      </c>
      <c r="C235" s="260" t="s">
        <v>259</v>
      </c>
      <c r="D235" s="254" t="s">
        <v>162</v>
      </c>
      <c r="E235" s="255">
        <v>11</v>
      </c>
      <c r="F235" s="256"/>
      <c r="G235" s="257">
        <f>ROUND(E235*F235,2)</f>
        <v>0</v>
      </c>
      <c r="H235" s="235"/>
      <c r="I235" s="234">
        <f>ROUND(E235*H235,2)</f>
        <v>0</v>
      </c>
      <c r="J235" s="235"/>
      <c r="K235" s="234">
        <f>ROUND(E235*J235,2)</f>
        <v>0</v>
      </c>
      <c r="L235" s="234">
        <v>21</v>
      </c>
      <c r="M235" s="234">
        <f>G235*(1+L235/100)</f>
        <v>0</v>
      </c>
      <c r="N235" s="233">
        <v>0</v>
      </c>
      <c r="O235" s="233">
        <f>ROUND(E235*N235,2)</f>
        <v>0</v>
      </c>
      <c r="P235" s="233">
        <v>0</v>
      </c>
      <c r="Q235" s="233">
        <f>ROUND(E235*P235,2)</f>
        <v>0</v>
      </c>
      <c r="R235" s="234"/>
      <c r="S235" s="234" t="s">
        <v>163</v>
      </c>
      <c r="T235" s="234" t="s">
        <v>164</v>
      </c>
      <c r="U235" s="234">
        <v>0</v>
      </c>
      <c r="V235" s="234">
        <f>ROUND(E235*U235,2)</f>
        <v>0</v>
      </c>
      <c r="W235" s="234"/>
      <c r="X235" s="234" t="s">
        <v>199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200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61" t="s">
        <v>260</v>
      </c>
      <c r="D236" s="236"/>
      <c r="E236" s="237">
        <v>11</v>
      </c>
      <c r="F236" s="234"/>
      <c r="G236" s="234"/>
      <c r="H236" s="234"/>
      <c r="I236" s="234"/>
      <c r="J236" s="234"/>
      <c r="K236" s="234"/>
      <c r="L236" s="234"/>
      <c r="M236" s="234"/>
      <c r="N236" s="233"/>
      <c r="O236" s="233"/>
      <c r="P236" s="233"/>
      <c r="Q236" s="233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99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52">
        <v>43</v>
      </c>
      <c r="B237" s="253" t="s">
        <v>261</v>
      </c>
      <c r="C237" s="260" t="s">
        <v>262</v>
      </c>
      <c r="D237" s="254" t="s">
        <v>162</v>
      </c>
      <c r="E237" s="255">
        <v>11</v>
      </c>
      <c r="F237" s="256"/>
      <c r="G237" s="257">
        <f>ROUND(E237*F237,2)</f>
        <v>0</v>
      </c>
      <c r="H237" s="235"/>
      <c r="I237" s="234">
        <f>ROUND(E237*H237,2)</f>
        <v>0</v>
      </c>
      <c r="J237" s="235"/>
      <c r="K237" s="234">
        <f>ROUND(E237*J237,2)</f>
        <v>0</v>
      </c>
      <c r="L237" s="234">
        <v>21</v>
      </c>
      <c r="M237" s="234">
        <f>G237*(1+L237/100)</f>
        <v>0</v>
      </c>
      <c r="N237" s="233">
        <v>0</v>
      </c>
      <c r="O237" s="233">
        <f>ROUND(E237*N237,2)</f>
        <v>0</v>
      </c>
      <c r="P237" s="233">
        <v>0</v>
      </c>
      <c r="Q237" s="233">
        <f>ROUND(E237*P237,2)</f>
        <v>0</v>
      </c>
      <c r="R237" s="234"/>
      <c r="S237" s="234" t="s">
        <v>163</v>
      </c>
      <c r="T237" s="234" t="s">
        <v>164</v>
      </c>
      <c r="U237" s="234">
        <v>0</v>
      </c>
      <c r="V237" s="234">
        <f>ROUND(E237*U237,2)</f>
        <v>0</v>
      </c>
      <c r="W237" s="234"/>
      <c r="X237" s="234" t="s">
        <v>199</v>
      </c>
      <c r="Y237" s="214"/>
      <c r="Z237" s="214"/>
      <c r="AA237" s="214"/>
      <c r="AB237" s="214"/>
      <c r="AC237" s="214"/>
      <c r="AD237" s="214"/>
      <c r="AE237" s="214"/>
      <c r="AF237" s="214"/>
      <c r="AG237" s="214" t="s">
        <v>200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x14ac:dyDescent="0.2">
      <c r="A238" s="3"/>
      <c r="B238" s="4"/>
      <c r="C238" s="266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v>15</v>
      </c>
      <c r="AF238">
        <v>21</v>
      </c>
      <c r="AG238" t="s">
        <v>77</v>
      </c>
    </row>
    <row r="239" spans="1:60" x14ac:dyDescent="0.2">
      <c r="A239" s="217"/>
      <c r="B239" s="218" t="s">
        <v>31</v>
      </c>
      <c r="C239" s="267"/>
      <c r="D239" s="219"/>
      <c r="E239" s="220"/>
      <c r="F239" s="220"/>
      <c r="G239" s="258">
        <f>G8</f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E239">
        <f>SUMIF(L7:L237,AE238,G7:G237)</f>
        <v>0</v>
      </c>
      <c r="AF239">
        <f>SUMIF(L7:L237,AF238,G7:G237)</f>
        <v>0</v>
      </c>
      <c r="AG239" t="s">
        <v>263</v>
      </c>
    </row>
    <row r="240" spans="1:60" x14ac:dyDescent="0.2">
      <c r="A240" s="3"/>
      <c r="B240" s="4"/>
      <c r="C240" s="266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3"/>
      <c r="B241" s="4"/>
      <c r="C241" s="266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21" t="s">
        <v>264</v>
      </c>
      <c r="B242" s="221"/>
      <c r="C242" s="268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222"/>
      <c r="B243" s="223"/>
      <c r="C243" s="269"/>
      <c r="D243" s="223"/>
      <c r="E243" s="223"/>
      <c r="F243" s="223"/>
      <c r="G243" s="224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G243" t="s">
        <v>265</v>
      </c>
    </row>
    <row r="244" spans="1:33" x14ac:dyDescent="0.2">
      <c r="A244" s="225"/>
      <c r="B244" s="226"/>
      <c r="C244" s="270"/>
      <c r="D244" s="226"/>
      <c r="E244" s="226"/>
      <c r="F244" s="226"/>
      <c r="G244" s="227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225"/>
      <c r="B245" s="226"/>
      <c r="C245" s="270"/>
      <c r="D245" s="226"/>
      <c r="E245" s="226"/>
      <c r="F245" s="226"/>
      <c r="G245" s="227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A246" s="225"/>
      <c r="B246" s="226"/>
      <c r="C246" s="270"/>
      <c r="D246" s="226"/>
      <c r="E246" s="226"/>
      <c r="F246" s="226"/>
      <c r="G246" s="227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 x14ac:dyDescent="0.2">
      <c r="A247" s="228"/>
      <c r="B247" s="229"/>
      <c r="C247" s="271"/>
      <c r="D247" s="229"/>
      <c r="E247" s="229"/>
      <c r="F247" s="229"/>
      <c r="G247" s="230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3" x14ac:dyDescent="0.2">
      <c r="A248" s="3"/>
      <c r="B248" s="4"/>
      <c r="C248" s="266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33" x14ac:dyDescent="0.2">
      <c r="C249" s="272"/>
      <c r="D249" s="10"/>
      <c r="AG249" t="s">
        <v>266</v>
      </c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242:C242"/>
    <mergeCell ref="A243:G24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SVÍTIDLA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SVÍTIDLA Pol'!Názvy_tisku</vt:lpstr>
      <vt:lpstr>oadresa</vt:lpstr>
      <vt:lpstr>Stavba!Objednatel</vt:lpstr>
      <vt:lpstr>Stavba!Objekt</vt:lpstr>
      <vt:lpstr>'SO 01 SVÍTIDLA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Asrock</cp:lastModifiedBy>
  <cp:lastPrinted>2019-03-19T12:27:02Z</cp:lastPrinted>
  <dcterms:created xsi:type="dcterms:W3CDTF">2009-04-08T07:15:50Z</dcterms:created>
  <dcterms:modified xsi:type="dcterms:W3CDTF">2022-03-21T07:47:51Z</dcterms:modified>
</cp:coreProperties>
</file>